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80" activeTab="3"/>
  </bookViews>
  <sheets>
    <sheet name="วิทย์" sheetId="1" r:id="rId1"/>
    <sheet name="สังคม" sheetId="2" r:id="rId2"/>
    <sheet name="ทำนุ" sheetId="4" r:id="rId3"/>
    <sheet name="บริการวิชาการ" sheetId="3" r:id="rId4"/>
  </sheets>
  <definedNames>
    <definedName name="_xlnm.Print_Area" localSheetId="2">ทำนุ!$A$1:$M$19</definedName>
    <definedName name="_xlnm.Print_Area" localSheetId="3">บริการวิชาการ!$A$1:$M$23</definedName>
    <definedName name="_xlnm.Print_Area" localSheetId="0">วิทย์!$A$1:$M$44</definedName>
    <definedName name="_xlnm.Print_Area" localSheetId="1">สังคม!$A$1:$M$18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6" i="1"/>
  <c r="H25" i="1"/>
  <c r="H24" i="1"/>
  <c r="H23" i="1"/>
  <c r="H22" i="1"/>
  <c r="H21" i="1"/>
  <c r="H20" i="1"/>
  <c r="H17" i="1"/>
  <c r="H16" i="1"/>
  <c r="H13" i="1"/>
  <c r="H12" i="1"/>
  <c r="H11" i="1"/>
  <c r="H10" i="1"/>
  <c r="H9" i="1"/>
  <c r="H8" i="1"/>
  <c r="F14" i="3" l="1"/>
  <c r="G14" i="3"/>
  <c r="E14" i="3"/>
  <c r="H9" i="3" l="1"/>
  <c r="H10" i="3"/>
  <c r="H11" i="3"/>
  <c r="H12" i="3"/>
  <c r="H14" i="3" s="1"/>
  <c r="H13" i="3"/>
  <c r="H8" i="3"/>
  <c r="H9" i="4" l="1"/>
  <c r="H10" i="2"/>
  <c r="H9" i="2"/>
  <c r="H8" i="2"/>
  <c r="H8" i="4"/>
  <c r="H7" i="4"/>
  <c r="H7" i="2"/>
  <c r="D11" i="2" l="1"/>
  <c r="D35" i="1"/>
  <c r="C35" i="1"/>
  <c r="D14" i="3" l="1"/>
  <c r="C14" i="3"/>
  <c r="D10" i="4" l="1"/>
  <c r="C10" i="4"/>
  <c r="C11" i="2" l="1"/>
</calcChain>
</file>

<file path=xl/sharedStrings.xml><?xml version="1.0" encoding="utf-8"?>
<sst xmlns="http://schemas.openxmlformats.org/spreadsheetml/2006/main" count="297" uniqueCount="154">
  <si>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</si>
  <si>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</si>
  <si>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</si>
  <si>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</si>
  <si>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</si>
  <si>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</si>
  <si>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</si>
  <si>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</si>
  <si>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</si>
  <si>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</si>
  <si>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</si>
  <si>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</si>
  <si>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</si>
  <si>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</si>
  <si>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</si>
  <si>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</si>
  <si>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</si>
  <si>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ผลผลิตสังคม)</t>
  </si>
  <si>
    <t>รวมทั้งสิ้น</t>
  </si>
  <si>
    <t>โครงการปัจฉิมนิเทศนักศึกษา</t>
  </si>
  <si>
    <t>คณะสถาปัตยกรรมศาสตร์</t>
  </si>
  <si>
    <t>(โครงการพัฒนาคุณภาพการจัดการศึกษา : ผลผลิตวิทย์ฯ)</t>
  </si>
  <si>
    <t>โครงการพัฒนาบุคลิกภาพเพื่อออกสู่ตลาดแรงงาน</t>
  </si>
  <si>
    <t>โครงการศึกษาและฝึกปฏิบัติจากแหล่งเรียนรู้ภูมิปัญญาพื้นถิ่นด้านสิ่งทอ</t>
  </si>
  <si>
    <t>โครงการค่ายคุณธรรม</t>
  </si>
  <si>
    <t>(โครงการบริการวิชาการ)</t>
  </si>
  <si>
    <t>เบอร์โทร</t>
  </si>
  <si>
    <t>ชื่อผู้รับผิดชอบ/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</si>
  <si>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</si>
  <si>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</si>
  <si>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</si>
  <si>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โครงการสถาปัตยกรรมเพื่อชุมชนกับงานอนุรักษ์วัฒนธรรมท้องถิ่น</t>
  </si>
  <si>
    <t>โครงการเสริมสร้างศักยภาพเส้นทางการท่องเที่ยวเชิงวัฒนธรรม ชุมชนทะเลน้อย</t>
  </si>
  <si>
    <t>โครงการอบรมเชิงปฏิบัติการการพัฒนาสร้างแบบตัดและการตัดเย็บเครื่องแต่งกายมุสลิม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</si>
  <si>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</si>
  <si>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</si>
  <si>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</si>
  <si>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</si>
  <si>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</si>
  <si>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โครงการเข้าร่วมแข่งขันกีฬามหาวิทยาลัยเทคโนโลยีราชมงคลศรีวิชัย ครั้งที่ 12</t>
  </si>
  <si>
    <t>โครงการอบรมสัมมนาเพิ่มประสิทธิภาพการปฏิบัติงานบุคลากรคณะสถาปัตยกรรมศาสตร์</t>
  </si>
  <si>
    <t>โครงการปฐมนิเทศนักศึกษาใหม่</t>
  </si>
  <si>
    <t>ภาคปกติ</t>
  </si>
  <si>
    <t>ภาคสมทบ</t>
  </si>
  <si>
    <t>โครงการสร้างสรรค์ขบวนพาเหรดศรีวิชัยเกมส์ ครั้งที่ 12</t>
  </si>
  <si>
    <t>โครงการแข่งขันทักษะทางสถาปัตยกรรม</t>
  </si>
  <si>
    <t>โครงการเผยแพร่ผลงานสร้างสรรค์คณะสถาปัตยกรรมศาสตร์</t>
  </si>
  <si>
    <t>โครงการสัมมนาวิชาชีพสถาปัตยกรรม</t>
  </si>
  <si>
    <t>โครงการนิทรรศการงานผังเมือง</t>
  </si>
  <si>
    <t>โครงการเตรียมความพร้อมสู่ตลาดแรงงาน (ภาคสมทบ)</t>
  </si>
  <si>
    <t>โครงการสัมมนาเชิงปฏิบัติการวิทยานิพนธ์สถาปัตยกรรม</t>
  </si>
  <si>
    <t>โครงการสัมมนาเชิงปฏิบัติการตรวจงานโครงงานการผังเมือง</t>
  </si>
  <si>
    <t>โครงการสัมมนาเชิงปฏิบัติการสร้างสรรค์ผลงาน
การออกแบบแฟชั่นนิพนธ์</t>
  </si>
  <si>
    <t>โครงการฝันตามคิดสู่ชีวิตดีไซน์</t>
  </si>
  <si>
    <t>โครงการร่วมจัดแสดงผลงานนักศึกษาในงานสถาปนิก 62 
และศึกษาดูงานสถาปัตยกรรม</t>
  </si>
  <si>
    <t>โครงการสัมมนาเชิงปฏิบัติการปรับปรุง
และพัฒนาหลักสูตรสาขาวิชาการผังเมือง</t>
  </si>
  <si>
    <t>โครงการการฝึกอบรมเชิงปฏิบัติการให้ความรู้และพัฒนาบุคลิกภาพ
เพื่องานแฟชั่น</t>
  </si>
  <si>
    <t>โครงการจัดทำผังเมืองสู่ชุมชน</t>
  </si>
  <si>
    <t>โครงการสร้างงานศิลป์กับศิลปิน</t>
  </si>
  <si>
    <t xml:space="preserve"> ก.ค.62</t>
  </si>
  <si>
    <t xml:space="preserve"> มิ.ย.62</t>
  </si>
  <si>
    <t xml:space="preserve"> ส.ค.62</t>
  </si>
  <si>
    <t xml:space="preserve"> มี.ค.62</t>
  </si>
  <si>
    <t xml:space="preserve"> ม.ค.62</t>
  </si>
  <si>
    <t xml:space="preserve"> ก.พ.62</t>
  </si>
  <si>
    <t xml:space="preserve"> พ.ค.62</t>
  </si>
  <si>
    <t>พ.ค.61</t>
  </si>
  <si>
    <t>ผู้เข้าร่วมโครงการได้รับรางวัลจากการประกวด แข่งขัน อย่างน้อย 1 รางวัล</t>
  </si>
  <si>
    <t>ม.ค. - ก.พ.62</t>
  </si>
  <si>
    <t>นางสาวอารีนา  อีสามะ 085-5870939</t>
  </si>
  <si>
    <t>อ.สุรวัช  หมู่เก็ม  083-1930136</t>
  </si>
  <si>
    <t>อ.งามเพชร  อัมพรวัฒนพงศ์  089-4634204</t>
  </si>
  <si>
    <t>อ.สาโรจน์  มีพวกมาก 084-4995187</t>
  </si>
  <si>
    <t>อ.สิริมา  สัตยาธาร  084-9974176</t>
  </si>
  <si>
    <t>ก.พ.62</t>
  </si>
  <si>
    <t>ม.ค.62</t>
  </si>
  <si>
    <t>ต.ค.61-ส.ค.62</t>
  </si>
  <si>
    <t>เม.ย.62</t>
  </si>
  <si>
    <t>ผลงานการออกแบบขบวนพาเหรด 1 ขบวน</t>
  </si>
  <si>
    <t xml:space="preserve"> พ.ย.62</t>
  </si>
  <si>
    <t>พ.ค. .62</t>
  </si>
  <si>
    <t>น.ส.รอฮานา  แวดอเลาะ</t>
  </si>
  <si>
    <t>น.ส.ทัชชญา สังฆะกูล    0815981090</t>
  </si>
  <si>
    <t>น.ส.นนทรส  ภัคมาน  0850726101</t>
  </si>
  <si>
    <t>น.ส.สิริมา  สัตยาธาร  0849974176</t>
  </si>
  <si>
    <t>น.ส.งามเพชร  อัมพรวัฒนพงศ์  0894634204</t>
  </si>
  <si>
    <t>นายปราณระฟ้า  พรหมประวัติ  0831978412</t>
  </si>
  <si>
    <t>นายมงคล  ชนินทรสงขลา  0866925656</t>
  </si>
  <si>
    <t>นายสุรวัช  หมู่เก็ม  0831930136</t>
  </si>
  <si>
    <t>น.ส.ณัฐนีภรณ์  น้อยเสงี่ยม  0841609127</t>
  </si>
  <si>
    <t>นายปราโมท  ปัตตา  0836523856</t>
  </si>
  <si>
    <t>น.ส.เจนจิรา  ขุนทอง  0869602490</t>
  </si>
  <si>
    <t>ผศ.ปิยาภรณ์  อรมุต  0973458487</t>
  </si>
  <si>
    <t>นายพิษณุ  อนุชาญ  0809738686</t>
  </si>
  <si>
    <t>ผศ.ศุภชัย  ศรีขวัญแก้ว  0841953351</t>
  </si>
  <si>
    <t>น.ส.แก้วสุดา  บุตรเผียน0991063718</t>
  </si>
  <si>
    <t>โครงการแข่งขันกีฬาภายใน มทร.ศรีวิชัย ครั้งที่ 12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</si>
  <si>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 การสัมมนาและเสนอความก้าวหน้าวิทยานิพนธ์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</si>
  <si>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 การสัมมนาและนำเสนอผลงานวิทยานิพนธ์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</si>
  <si>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การสัมมนาและนำเสนอหัวข้อวิทยานิพนธ์ 2562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</si>
  <si>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 ลงพื้นที่จังหวัดตรัง</t>
    </r>
  </si>
  <si>
    <r>
      <rPr>
        <i/>
        <u/>
        <sz val="16"/>
        <color rgb="FFFF0000"/>
        <rFont val="TH SarabunPSK"/>
        <family val="2"/>
      </rPr>
      <t xml:space="preserve">กิจกรรมย่อยที่ 2 </t>
    </r>
    <r>
      <rPr>
        <i/>
        <sz val="16"/>
        <color rgb="FFFF0000"/>
        <rFont val="TH SarabunPSK"/>
        <family val="2"/>
      </rPr>
      <t xml:space="preserve"> สัมมนาวิชการผังเมือง</t>
    </r>
  </si>
  <si>
    <r>
      <rPr>
        <i/>
        <u/>
        <sz val="16"/>
        <color rgb="FFFF0000"/>
        <rFont val="TH SarabunPSK"/>
        <family val="2"/>
      </rPr>
      <t xml:space="preserve">กิจกรรมย่อยที่ 3 </t>
    </r>
    <r>
      <rPr>
        <i/>
        <sz val="16"/>
        <color rgb="FFFF0000"/>
        <rFont val="TH SarabunPSK"/>
        <family val="2"/>
      </rPr>
      <t xml:space="preserve"> ฝึกอบรมเชิงปฏิบัติการเพื่อจัดทำแผนที่ชุมขน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</si>
  <si>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 การนำเสนอผลงานการจัดทำผังเมืองสู่ชุมชน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</si>
  <si>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อบรมสัมมนาเชิงปฏิบัติการ "แนวทางการพัฒนาหลักสูตรสาขาวิชาการผังเมือง"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</si>
  <si>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อบรมสัมมนาเชิงปฏิบัติการ "การสร้างแนวคิดและแนวปฏิบัติตามกรอบ TQF ต่อการพัฒนาคุณภาพบัณฑิตหลักสูตรสาขาวิชาการผังเมือง"</t>
    </r>
  </si>
  <si>
    <t xml:space="preserve"> - อย่างน้อยร้อยละ 80 ของผู้เข้าร่วมโครงการได้รับความรู้เพิ่มขึ้น      
 - ผลงานวิทยานิพนธ์อย่างน้อย 50 ผลงาน</t>
  </si>
  <si>
    <t xml:space="preserve"> - ผู้เข้าร่วมโครงการสามารถนำความรู้ไปใช้ประโยชน์อยู่ในระดับมาก</t>
  </si>
  <si>
    <t xml:space="preserve"> - อย่างน้อยร้อยละ 80 ของผู้เข้าร่วมโครงการได้รับความรู้เพิ่มขึ้น     
 - ผลงานวิทยานิพนธ์อย่างน้อย 50 ผลงาน</t>
  </si>
  <si>
    <t xml:space="preserve"> - อย่างน้อยร้อยละ 80 ของผู้เข้าร่วมโครงการได้รับความรู้เพิ่มขึ้น      
 - หัวข้อวิทยานิพนธ์อย่างน้อย 50 ผลงาน</t>
  </si>
  <si>
    <t xml:space="preserve"> - อย่างน้อยร้อยละ 80 ของผู้เข้าร่วมโครงการได้รับความรู้เพิ่มขึ้น    
 - จำนวนโครงงาน ไม่น้อยกว่า 50 โครงงาน</t>
  </si>
  <si>
    <t xml:space="preserve"> - ผู้เข้าร่วมโครงการมีความพึงพอใจต่อกิจกรรมอย่างน้อยร้อยละ 80</t>
  </si>
  <si>
    <t xml:space="preserve"> - อย่างน้อยร้อยละ 80 ของผู้เข้าร่วมโครงการได้รับความรู้เพิ่มขึ้น  </t>
  </si>
  <si>
    <t xml:space="preserve"> - ผู้เข้าร่วมโครงการสามารถนำองค์ความรู้และแนวทางไปพัฒนาแนวคิดเพื่อการออกแบบเครื่องแต่งกายและสิ่งทอ
 - ผู้เข้าร่วมโครงการสามารถนำความรู้ไปใช้ประโยชน์อยู่ในระดับมาก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</si>
  <si>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</si>
  <si>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ผู้เข้าร่วมโครงการได้รับรางวัลจากการประกวดแข่งขันอย่างน้อย 3 รางวัล
 - ผู้เข้าร่วมโครงการทุกคนบอกประเด็นความรู้ที่ได้รับเพิ่มขึ้นอย่างน้อย 1 เรื่อง</t>
  </si>
  <si>
    <t xml:space="preserve">  - ผู้เข้าร่วมโครงการสามารถนำความรู้ไปใช้ประโยชน์อยู่ในระดับมาก</t>
  </si>
  <si>
    <t xml:space="preserve"> - ผู้เข้าร่วมโครงการมีความพึงพอใจต่อความรู้ที่ได้รับจากนิทรรศการอย่างน้อยร้อยละ 80</t>
  </si>
  <si>
    <t xml:space="preserve"> - มีผลงานร่วมแสดงในงานระดับชาติ อย่างน้อย 1  ชิ้นงาน 
 - ผู้เข้าร่วมโครงการสามารถนำความรู้ไปใช้ประโยชน์อยู่ในระดับมาก</t>
  </si>
  <si>
    <t xml:space="preserve"> - ผู้เข้าร่วมโครงการสามารถนำความรูไปใช้ประโยชน์ได้อยู่ในระดับมาก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</si>
  <si>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</si>
  <si>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ผู้เข้าร่วมโครงการสามารถนำองค์ความรู้และแนวทางไปพัฒนาบุคลิกภาพสของตนเองได้ในระดับมาก
 - ผู้เข้าร่วมโครงการสามารถนำความรูไปใช้ประโยชน์ได้อยู่ในระดับมาก</t>
  </si>
  <si>
    <t xml:space="preserve"> - ผู้เข้าร่วมโครงการทุกคนบอกประเด็นความรู้หรือประสบการณ์ที่ได้รับอย่างน้อย 1 เรื่อง</t>
  </si>
  <si>
    <t xml:space="preserve"> - ผู้เข้าร่วมโครงการได้รับรางวัลจากการประกวด แข่งขัน อย่างน้อย 5 รางวัล</t>
  </si>
  <si>
    <t xml:space="preserve"> - อย่างน้อย 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</si>
  <si>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ผู้เข้าร่วมโครงการสามารถนำความรู้ไปใช้ได้ในระดับมาก</t>
  </si>
  <si>
    <t xml:space="preserve"> - ผู้เข้าร่วมโครงการทุกคนบอกประเด็นความรู้หรือประสบการณ์ที่ได้รับอย่างน้อย 1 เรื่อง 1 เรื่อง</t>
  </si>
  <si>
    <t xml:space="preserve"> - ผู้เข้าร่วมโครงการได้รับรางวัลจากการประกวด แข่งขัน อย่างน้อย 1 รางวัล</t>
  </si>
  <si>
    <t xml:space="preserve"> - ผู้เข้าร่วมโครงการมีความรู้ทางด้านทักษะสถาปัตยกรรมเพิ่มขึ้น</t>
  </si>
  <si>
    <t xml:space="preserve"> - ผู้เข้าร่วมโครงการได้รับรางวัลจากการประกวดแข่งขันอย่างน้อย 1 รางวัล</t>
  </si>
  <si>
    <t xml:space="preserve"> - ผลงานรางวัลจากการแข่งขันกีฬาไม่น้อยกว่า 5  รางวัล
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</si>
  <si>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นักศึกษาได้รับประโยชน์จากกิจกรรมไม่น้อยกว่าร้อยละ 85
 - ผู้เข้าร่วมโครงการได้รับรางวัลจากการประกวดแข่งขันอย่างน้อย 1 รางวัล</t>
  </si>
  <si>
    <t xml:space="preserve"> - ความพึงพอใจของผู้เข้าร่วมโครงการไม่น้อยกว่าร้อยละ 80 </t>
  </si>
  <si>
    <t xml:space="preserve"> -ข้อมูลข่าวสารของหน่วยงานได้รับการเผยแพร่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</si>
  <si>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ผู้เข้าร่วมโครงการมีความตระหนักในการทำนุบำรุงศิลปวัฒนธรรมและร่วมอนุรักษ์สิ่งแวดล้อม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</si>
  <si>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</si>
  <si>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ผู้เข้าร่วมโครงการมีความตระหนักในการทำนุบำรุงศิลปวัฒนธรรมไทย และร่วมอนุรักษ์สิ่งแวดล้อม</t>
  </si>
  <si>
    <t xml:space="preserve"> - แผนผังพื้นที่กิจกรรมสาธารณะภายในชุมชน         - ต้นแบบพื้นที่กิจกรรมสาธารณะ 1 ตำแหน่ง
 - ความพึงพอใจของผู้รับบริการ ไม่น้อยกว่าร้อยละ 80</t>
  </si>
  <si>
    <t xml:space="preserve"> - ชาวบ้านสามารถใช้ประโยชน์จากพื้นที่กิจกรรมได้มากขึ้น                          - ผู้เข้าร่วมโครงการมีความตระหนักในการทำนุบำรุงศิลปวัฒนธรรมไทยและอนุรักษ์สิ่งแวดล้อม   </t>
  </si>
  <si>
    <t xml:space="preserve"> - แบบและรายละเอียดประกอบแบบอุปกรณ์อำนวยความสะดวกและประกอบเส้นทาง (Street Furniture) อย่างน้อย 5 แบบ  
 - ต้นแบบอุปกรณ์อำนวยความสะดวกและประกอบเส้นทาง (Street Furniture) อย่างน้อย 3 ชิ้น
- ความพึงพอใจของผู้รับบริการ ไม่น้อยกว่าร้อยละ 80</t>
  </si>
  <si>
    <t xml:space="preserve"> - สามารถนำความรู้ไปใช้ประโยชน์ได้                   
 - ชุมชนสามารถนำต้นแบบอุปกรณ์ไปใช้ประโยชน์
  - ผู้เข้าร่วมโครงการมีความตระหนักในการทำนุบำรุงศิลปวัฒนธรรมไทยและอนุรักษ์สิ่งแวดล้อม  </t>
  </si>
  <si>
    <t xml:space="preserve"> - ผลงานประติมากรรม 1 ชิ้นงาน
- ความพึงพอใจของผู้รับบริการ ไม่น้อยกว่าร้อยละ 80</t>
  </si>
  <si>
    <t xml:space="preserve"> - บุคคลทั่วไปชื่นชอบผลงานนักศึกษา ร้อยละ 80 ของผู้เข้าชม
 - ผู้เข้าร่วมโครงการมีความตระหนักในการทำนุบำรุงศิลปวัฒนธรรมไทยและอนุรักษ์สิ่งแวดล้อม </t>
  </si>
  <si>
    <t xml:space="preserve"> - สื่อประชาสัมพันธ์ 1 ผลงาน
- ความพึงพอใจของผู้รับบริการ ไม่น้อยกว่าร้อยละ 80</t>
  </si>
  <si>
    <t xml:space="preserve"> - ผลิตภัณฑ์และการท่องเที่ยวชุมชนทะเลน้อยเป็นที่รู้จักมากยิ่งขึ้น
 - ผู้เข้าร่วมโครงการมีความตระหนักในการทำนุบำรุงศิลปวัฒนธรรมไทยและอนุรักษ์สิ่งแวดล้อม </t>
  </si>
  <si>
    <t xml:space="preserve"> - ยกระดับและพัฒนาชุมชนให้มีความเข้มแข็งและสร้างผลิตภัณฑ์ที่มีคุณภาพมากขึ้น   - ผู้เข้าร่วมโครงการ ได้รับทราบถึงผลการดำเนินงานของโครงการบริการวิชาการแก่ชุมชนทะเลน้อย
- ความพึงพอใจของผู้รับบริการ ไม่น้อยกว่าร้อยละ 80</t>
  </si>
  <si>
    <t xml:space="preserve"> - ชุมชนนำความรู้และประโยชน์ไปใช้ได้จริง           - คณะวางแผนการดำเนินงานการบริการวิชาการในปีถัดไป
 - ผู้เข้าร่วมโครงการมีความตระหนักในการทำนุบำรุงศิลปวัฒนธรรมไทยและอนุรักษ์สิ่งแวดล้อม </t>
  </si>
  <si>
    <t xml:space="preserve"> - แบบตัดเสื้อผ้ามุสลิม 25 แบบ                             - ชุดเสื้อผ้ามุสลิม 25 ชุด
 - อย่างน้อยร้อยละ 80 ของผู้เข้าร่วมโครงการได้รับความรู้เพิ่มขึ้น     </t>
  </si>
  <si>
    <t xml:space="preserve"> - ผู้เข้าร่วมโครงการชื่นชอบในผลงานของชุด ร้อยละ 80
 - ผู้เข้าร่วมโครงการสามารถนำความรู้ไปใช้ประโยชน์ได้อยู่ในระดับมาก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</si>
  <si>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การต้นแบบผังเมืองชุมชนทะเลน้อย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</si>
  <si>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การพัฒนาเส้นทางเรียนรู้เชิงวัฒนธรรม 
สู่การท่องเที่ยวชุมชนทะเลน้อย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</si>
  <si>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การศิลปะเพื่อชุมชน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</si>
  <si>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การแสดงแบบสินค้าและประชาสัมพันธ์
การท่องเที่ยวเชิงวัฒนธรรม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</si>
  <si>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เสวนารายงานผลการดำเนินงาน
สู่การปรับปรุงและพิจารณาแผนการดำเนินงาน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</si>
</sst>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_-* #,##0_-;\-* #,##0_-;_-* &quot;-&quot;??_-;_-@_-"/>
    <numFmt numFmtId="189" formatCode=".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b/>
      <u/>
      <sz val="16"/>
      <color theme="1"/>
      <name val="AngsanaUPC"/>
      <family val="1"/>
    </font>
    <font>
      <sz val="16"/>
      <color theme="1"/>
      <name val="Angsana New"/>
      <family val="1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rgb="FFFF000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i/>
      <sz val="16"/>
      <name val="TH SarabunPSK"/>
      <family val="2"/>
    </font>
    <font>
      <i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i/>
      <u/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u/>
      <sz val="14"/>
      <color theme="1"/>
      <name val="TH SarabunPSK"/>
      <family val="2"/>
    </font>
    <font>
      <sz val="16"/>
      <color rgb="FF0070C0"/>
      <name val="TH SarabunPSK"/>
      <family val="2"/>
    </font>
    <font>
      <i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5" fillId="0" borderId="0"/>
    <xf numFmtId="0" fontId="3" fillId="0" borderId="0"/>
    <xf numFmtId="0" fontId="6" fillId="0" borderId="0"/>
    <xf numFmtId="0" fontId="7" fillId="0" borderId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18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horizontal="left" vertical="top" wrapText="1"/>
    </xf>
    <xf numFmtId="17" fontId="10" fillId="0" borderId="2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7" fontId="10" fillId="0" borderId="1" xfId="0" applyNumberFormat="1" applyFont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41" fontId="13" fillId="2" borderId="1" xfId="1" applyNumberFormat="1" applyFont="1" applyFill="1" applyBorder="1" applyAlignment="1">
      <alignment horizontal="right" vertical="top"/>
    </xf>
    <xf numFmtId="41" fontId="14" fillId="2" borderId="1" xfId="1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5" fillId="0" borderId="1" xfId="1" applyNumberFormat="1" applyFont="1" applyBorder="1" applyAlignment="1">
      <alignment vertical="top" wrapText="1"/>
    </xf>
    <xf numFmtId="49" fontId="15" fillId="0" borderId="1" xfId="1" applyNumberFormat="1" applyFont="1" applyFill="1" applyBorder="1" applyAlignment="1">
      <alignment vertical="top" wrapText="1"/>
    </xf>
    <xf numFmtId="41" fontId="14" fillId="2" borderId="1" xfId="1" applyNumberFormat="1" applyFont="1" applyFill="1" applyBorder="1" applyAlignment="1">
      <alignment horizontal="right" vertical="top" wrapText="1"/>
    </xf>
    <xf numFmtId="189" fontId="10" fillId="0" borderId="1" xfId="0" applyNumberFormat="1" applyFont="1" applyBorder="1" applyAlignment="1">
      <alignment horizontal="center" vertical="top"/>
    </xf>
    <xf numFmtId="41" fontId="17" fillId="0" borderId="1" xfId="0" applyNumberFormat="1" applyFont="1" applyFill="1" applyBorder="1" applyAlignment="1">
      <alignment horizontal="center" vertical="top" wrapText="1"/>
    </xf>
    <xf numFmtId="41" fontId="16" fillId="2" borderId="1" xfId="0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1" xfId="0" applyFont="1" applyBorder="1"/>
    <xf numFmtId="0" fontId="12" fillId="0" borderId="3" xfId="0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41" fontId="12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89" fontId="13" fillId="2" borderId="2" xfId="0" applyNumberFormat="1" applyFont="1" applyFill="1" applyBorder="1" applyAlignment="1">
      <alignment vertical="top"/>
    </xf>
    <xf numFmtId="189" fontId="13" fillId="2" borderId="4" xfId="0" applyNumberFormat="1" applyFont="1" applyFill="1" applyBorder="1" applyAlignment="1">
      <alignment vertical="top"/>
    </xf>
    <xf numFmtId="189" fontId="13" fillId="2" borderId="3" xfId="0" applyNumberFormat="1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8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189" fontId="15" fillId="0" borderId="2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189" fontId="15" fillId="0" borderId="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189" fontId="15" fillId="0" borderId="3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189" fontId="15" fillId="0" borderId="1" xfId="0" applyNumberFormat="1" applyFont="1" applyBorder="1" applyAlignment="1">
      <alignment horizontal="center" vertical="top" wrapText="1"/>
    </xf>
    <xf numFmtId="0" fontId="15" fillId="0" borderId="1" xfId="12" applyNumberFormat="1" applyFont="1" applyFill="1" applyBorder="1" applyAlignment="1">
      <alignment horizontal="left" vertical="top" wrapText="1"/>
    </xf>
    <xf numFmtId="41" fontId="15" fillId="0" borderId="1" xfId="12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6" fillId="0" borderId="1" xfId="1" applyNumberFormat="1" applyFont="1" applyBorder="1" applyAlignment="1">
      <alignment horizontal="right" vertical="top" wrapText="1"/>
    </xf>
    <xf numFmtId="0" fontId="16" fillId="0" borderId="1" xfId="1" applyNumberFormat="1" applyFont="1" applyBorder="1" applyAlignment="1">
      <alignment horizontal="right" vertical="top"/>
    </xf>
    <xf numFmtId="189" fontId="15" fillId="0" borderId="3" xfId="0" applyNumberFormat="1" applyFont="1" applyFill="1" applyBorder="1" applyAlignment="1">
      <alignment horizontal="center" vertical="top" wrapText="1"/>
    </xf>
    <xf numFmtId="0" fontId="15" fillId="0" borderId="1" xfId="10" applyNumberFormat="1" applyFont="1" applyBorder="1" applyAlignment="1">
      <alignment horizontal="left" vertical="top" wrapText="1"/>
    </xf>
    <xf numFmtId="41" fontId="15" fillId="0" borderId="1" xfId="10" applyNumberFormat="1" applyFont="1" applyBorder="1" applyAlignment="1">
      <alignment horizontal="center" vertical="top"/>
    </xf>
    <xf numFmtId="0" fontId="16" fillId="0" borderId="1" xfId="10" applyNumberFormat="1" applyFont="1" applyBorder="1" applyAlignment="1">
      <alignment horizontal="right" vertical="top"/>
    </xf>
    <xf numFmtId="0" fontId="16" fillId="0" borderId="1" xfId="4" applyNumberFormat="1" applyFont="1" applyBorder="1" applyAlignment="1">
      <alignment horizontal="right" vertical="top"/>
    </xf>
    <xf numFmtId="0" fontId="15" fillId="0" borderId="1" xfId="11" applyNumberFormat="1" applyFont="1" applyFill="1" applyBorder="1" applyAlignment="1">
      <alignment horizontal="left" vertical="top" wrapText="1"/>
    </xf>
    <xf numFmtId="41" fontId="15" fillId="0" borderId="1" xfId="11" applyNumberFormat="1" applyFont="1" applyFill="1" applyBorder="1" applyAlignment="1">
      <alignment horizontal="center" vertical="top" wrapText="1"/>
    </xf>
    <xf numFmtId="0" fontId="16" fillId="0" borderId="1" xfId="4" applyNumberFormat="1" applyFont="1" applyBorder="1" applyAlignment="1">
      <alignment horizontal="right" vertical="top" wrapText="1"/>
    </xf>
    <xf numFmtId="41" fontId="15" fillId="2" borderId="3" xfId="4" applyNumberFormat="1" applyFont="1" applyFill="1" applyBorder="1" applyAlignment="1">
      <alignment horizontal="left" vertical="center"/>
    </xf>
    <xf numFmtId="49" fontId="15" fillId="0" borderId="3" xfId="5" applyNumberFormat="1" applyFont="1" applyFill="1" applyBorder="1" applyAlignment="1">
      <alignment horizontal="left" vertical="top" wrapText="1"/>
    </xf>
    <xf numFmtId="189" fontId="15" fillId="0" borderId="1" xfId="0" applyNumberFormat="1" applyFont="1" applyBorder="1" applyAlignment="1">
      <alignment horizontal="center" vertical="top"/>
    </xf>
    <xf numFmtId="0" fontId="15" fillId="0" borderId="2" xfId="12" applyNumberFormat="1" applyFont="1" applyFill="1" applyBorder="1" applyAlignment="1">
      <alignment horizontal="left" vertical="top" wrapText="1"/>
    </xf>
    <xf numFmtId="41" fontId="15" fillId="0" borderId="2" xfId="11" quotePrefix="1" applyNumberFormat="1" applyFont="1" applyFill="1" applyBorder="1" applyAlignment="1">
      <alignment horizontal="center" vertical="top" wrapText="1"/>
    </xf>
    <xf numFmtId="187" fontId="15" fillId="0" borderId="6" xfId="0" applyNumberFormat="1" applyFont="1" applyFill="1" applyBorder="1" applyAlignment="1">
      <alignment horizontal="left" vertical="top" wrapText="1"/>
    </xf>
    <xf numFmtId="49" fontId="15" fillId="0" borderId="7" xfId="5" applyNumberFormat="1" applyFont="1" applyBorder="1" applyAlignment="1">
      <alignment horizontal="left" vertical="top" wrapText="1"/>
    </xf>
    <xf numFmtId="49" fontId="15" fillId="0" borderId="8" xfId="2" applyNumberFormat="1" applyFont="1" applyBorder="1" applyAlignment="1">
      <alignment horizontal="left" vertical="top" wrapText="1"/>
    </xf>
    <xf numFmtId="41" fontId="15" fillId="2" borderId="1" xfId="4" applyNumberFormat="1" applyFont="1" applyFill="1" applyBorder="1" applyAlignment="1">
      <alignment horizontal="left" vertical="center"/>
    </xf>
    <xf numFmtId="49" fontId="15" fillId="0" borderId="1" xfId="2" applyNumberFormat="1" applyFont="1" applyBorder="1" applyAlignment="1">
      <alignment horizontal="left" vertical="top" wrapText="1"/>
    </xf>
    <xf numFmtId="49" fontId="15" fillId="0" borderId="6" xfId="2" applyNumberFormat="1" applyFont="1" applyBorder="1" applyAlignment="1">
      <alignment horizontal="left" vertical="top" wrapText="1"/>
    </xf>
    <xf numFmtId="49" fontId="15" fillId="0" borderId="7" xfId="2" applyNumberFormat="1" applyFont="1" applyBorder="1" applyAlignment="1">
      <alignment horizontal="left" vertical="top" wrapText="1"/>
    </xf>
    <xf numFmtId="188" fontId="16" fillId="0" borderId="1" xfId="1" applyNumberFormat="1" applyFont="1" applyBorder="1" applyAlignment="1">
      <alignment horizontal="right" vertical="top" wrapText="1"/>
    </xf>
    <xf numFmtId="188" fontId="16" fillId="0" borderId="1" xfId="1" applyNumberFormat="1" applyFont="1" applyBorder="1" applyAlignment="1">
      <alignment horizontal="right" vertical="top"/>
    </xf>
    <xf numFmtId="41" fontId="15" fillId="2" borderId="1" xfId="4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/>
    </xf>
    <xf numFmtId="187" fontId="15" fillId="0" borderId="1" xfId="2" applyNumberFormat="1" applyFont="1" applyFill="1" applyBorder="1" applyAlignment="1">
      <alignment horizontal="left" vertical="top" wrapText="1"/>
    </xf>
    <xf numFmtId="189" fontId="10" fillId="0" borderId="2" xfId="0" applyNumberFormat="1" applyFont="1" applyBorder="1" applyAlignment="1">
      <alignment horizontal="center" vertical="top"/>
    </xf>
    <xf numFmtId="49" fontId="15" fillId="2" borderId="1" xfId="4" applyNumberFormat="1" applyFont="1" applyFill="1" applyBorder="1" applyAlignment="1">
      <alignment horizontal="left" vertical="top" wrapText="1"/>
    </xf>
    <xf numFmtId="49" fontId="15" fillId="2" borderId="1" xfId="11" applyNumberFormat="1" applyFont="1" applyFill="1" applyBorder="1" applyAlignment="1">
      <alignment horizontal="left" vertical="top" wrapText="1"/>
    </xf>
    <xf numFmtId="41" fontId="15" fillId="2" borderId="1" xfId="11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right" vertical="top"/>
    </xf>
    <xf numFmtId="189" fontId="10" fillId="0" borderId="1" xfId="0" applyNumberFormat="1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top" wrapText="1"/>
    </xf>
    <xf numFmtId="41" fontId="12" fillId="0" borderId="1" xfId="0" applyNumberFormat="1" applyFont="1" applyBorder="1"/>
    <xf numFmtId="41" fontId="20" fillId="0" borderId="1" xfId="4" applyNumberFormat="1" applyFont="1" applyBorder="1" applyAlignment="1">
      <alignment horizontal="left" vertical="center"/>
    </xf>
    <xf numFmtId="18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21" fillId="0" borderId="0" xfId="0" applyFont="1"/>
    <xf numFmtId="0" fontId="10" fillId="0" borderId="0" xfId="0" applyFont="1" applyBorder="1"/>
    <xf numFmtId="15" fontId="15" fillId="0" borderId="1" xfId="0" applyNumberFormat="1" applyFont="1" applyBorder="1" applyAlignment="1">
      <alignment horizontal="center" vertical="top" wrapText="1"/>
    </xf>
    <xf numFmtId="17" fontId="15" fillId="0" borderId="1" xfId="0" quotePrefix="1" applyNumberFormat="1" applyFont="1" applyBorder="1" applyAlignment="1">
      <alignment horizontal="center" vertical="top" wrapText="1"/>
    </xf>
    <xf numFmtId="17" fontId="15" fillId="0" borderId="1" xfId="10" applyNumberFormat="1" applyFont="1" applyBorder="1" applyAlignment="1">
      <alignment horizontal="center" vertical="top"/>
    </xf>
    <xf numFmtId="17" fontId="15" fillId="0" borderId="1" xfId="0" quotePrefix="1" applyNumberFormat="1" applyFont="1" applyBorder="1" applyAlignment="1">
      <alignment horizontal="center" vertical="top"/>
    </xf>
    <xf numFmtId="15" fontId="15" fillId="0" borderId="10" xfId="0" applyNumberFormat="1" applyFont="1" applyBorder="1" applyAlignment="1">
      <alignment horizontal="center" vertical="top" wrapText="1"/>
    </xf>
    <xf numFmtId="15" fontId="15" fillId="0" borderId="1" xfId="0" quotePrefix="1" applyNumberFormat="1" applyFont="1" applyBorder="1" applyAlignment="1">
      <alignment horizontal="center" vertical="top"/>
    </xf>
    <xf numFmtId="15" fontId="15" fillId="0" borderId="1" xfId="0" applyNumberFormat="1" applyFont="1" applyBorder="1" applyAlignment="1">
      <alignment horizontal="left" vertical="top" wrapText="1"/>
    </xf>
    <xf numFmtId="15" fontId="15" fillId="0" borderId="1" xfId="1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right" vertical="center"/>
    </xf>
    <xf numFmtId="0" fontId="18" fillId="0" borderId="1" xfId="11" applyNumberFormat="1" applyFont="1" applyFill="1" applyBorder="1" applyAlignment="1">
      <alignment horizontal="left" vertical="top" wrapText="1"/>
    </xf>
    <xf numFmtId="41" fontId="18" fillId="0" borderId="1" xfId="3" applyNumberFormat="1" applyFont="1" applyBorder="1" applyAlignment="1">
      <alignment horizontal="center" vertical="top" wrapText="1"/>
    </xf>
    <xf numFmtId="41" fontId="15" fillId="0" borderId="2" xfId="4" applyNumberFormat="1" applyFont="1" applyFill="1" applyBorder="1" applyAlignment="1">
      <alignment horizontal="left" vertical="center"/>
    </xf>
    <xf numFmtId="41" fontId="15" fillId="0" borderId="2" xfId="2" applyNumberFormat="1" applyFont="1" applyFill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18" fillId="0" borderId="1" xfId="12" applyNumberFormat="1" applyFont="1" applyFill="1" applyBorder="1" applyAlignment="1">
      <alignment horizontal="left" vertical="top" wrapText="1"/>
    </xf>
    <xf numFmtId="41" fontId="18" fillId="0" borderId="1" xfId="12" applyNumberFormat="1" applyFont="1" applyFill="1" applyBorder="1" applyAlignment="1">
      <alignment horizontal="center" vertical="top" wrapText="1"/>
    </xf>
    <xf numFmtId="41" fontId="19" fillId="2" borderId="1" xfId="4" applyNumberFormat="1" applyFont="1" applyFill="1" applyBorder="1" applyAlignment="1">
      <alignment horizontal="left" vertical="center"/>
    </xf>
    <xf numFmtId="0" fontId="23" fillId="0" borderId="1" xfId="1" applyNumberFormat="1" applyFont="1" applyBorder="1" applyAlignment="1">
      <alignment horizontal="right" vertical="top" wrapText="1"/>
    </xf>
    <xf numFmtId="0" fontId="23" fillId="0" borderId="1" xfId="1" applyNumberFormat="1" applyFont="1" applyBorder="1" applyAlignment="1">
      <alignment horizontal="right" vertical="top"/>
    </xf>
    <xf numFmtId="15" fontId="19" fillId="0" borderId="1" xfId="0" applyNumberFormat="1" applyFont="1" applyBorder="1" applyAlignment="1">
      <alignment horizontal="left" vertical="top" wrapText="1"/>
    </xf>
    <xf numFmtId="17" fontId="19" fillId="0" borderId="1" xfId="0" quotePrefix="1" applyNumberFormat="1" applyFont="1" applyBorder="1" applyAlignment="1">
      <alignment horizontal="center" vertical="top" wrapText="1"/>
    </xf>
    <xf numFmtId="15" fontId="19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17" fontId="19" fillId="0" borderId="1" xfId="0" quotePrefix="1" applyNumberFormat="1" applyFont="1" applyBorder="1" applyAlignment="1">
      <alignment horizontal="center" vertical="top"/>
    </xf>
    <xf numFmtId="17" fontId="19" fillId="0" borderId="1" xfId="0" applyNumberFormat="1" applyFont="1" applyBorder="1" applyAlignment="1">
      <alignment horizontal="center" vertical="top"/>
    </xf>
    <xf numFmtId="41" fontId="15" fillId="0" borderId="1" xfId="11" quotePrefix="1" applyNumberFormat="1" applyFont="1" applyFill="1" applyBorder="1" applyAlignment="1">
      <alignment horizontal="center" vertical="top" wrapText="1"/>
    </xf>
    <xf numFmtId="41" fontId="15" fillId="0" borderId="1" xfId="2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189" fontId="15" fillId="4" borderId="1" xfId="0" applyNumberFormat="1" applyFont="1" applyFill="1" applyBorder="1" applyAlignment="1">
      <alignment horizontal="center" vertical="top" wrapText="1"/>
    </xf>
    <xf numFmtId="0" fontId="15" fillId="4" borderId="9" xfId="11" applyNumberFormat="1" applyFont="1" applyFill="1" applyBorder="1" applyAlignment="1">
      <alignment vertical="top" wrapText="1"/>
    </xf>
    <xf numFmtId="41" fontId="15" fillId="4" borderId="3" xfId="12" applyNumberFormat="1" applyFont="1" applyFill="1" applyBorder="1" applyAlignment="1">
      <alignment horizontal="center" vertical="top" wrapText="1"/>
    </xf>
    <xf numFmtId="41" fontId="15" fillId="4" borderId="1" xfId="4" applyNumberFormat="1" applyFont="1" applyFill="1" applyBorder="1" applyAlignment="1">
      <alignment horizontal="left" vertical="center"/>
    </xf>
    <xf numFmtId="188" fontId="16" fillId="4" borderId="1" xfId="1" applyNumberFormat="1" applyFont="1" applyFill="1" applyBorder="1" applyAlignment="1">
      <alignment horizontal="right" vertical="top" wrapText="1"/>
    </xf>
    <xf numFmtId="188" fontId="16" fillId="4" borderId="1" xfId="1" applyNumberFormat="1" applyFont="1" applyFill="1" applyBorder="1" applyAlignment="1">
      <alignment horizontal="right" vertical="top"/>
    </xf>
    <xf numFmtId="15" fontId="15" fillId="4" borderId="1" xfId="0" applyNumberFormat="1" applyFont="1" applyFill="1" applyBorder="1" applyAlignment="1">
      <alignment horizontal="left" vertical="top" wrapText="1"/>
    </xf>
    <xf numFmtId="15" fontId="15" fillId="4" borderId="1" xfId="0" quotePrefix="1" applyNumberFormat="1" applyFont="1" applyFill="1" applyBorder="1" applyAlignment="1">
      <alignment horizontal="center" vertical="top"/>
    </xf>
    <xf numFmtId="15" fontId="15" fillId="4" borderId="1" xfId="0" applyNumberFormat="1" applyFont="1" applyFill="1" applyBorder="1" applyAlignment="1">
      <alignment horizontal="center" vertical="top" wrapText="1"/>
    </xf>
    <xf numFmtId="189" fontId="10" fillId="4" borderId="1" xfId="0" applyNumberFormat="1" applyFont="1" applyFill="1" applyBorder="1" applyAlignment="1">
      <alignment horizontal="center" vertical="top"/>
    </xf>
    <xf numFmtId="49" fontId="15" fillId="4" borderId="1" xfId="12" applyNumberFormat="1" applyFont="1" applyFill="1" applyBorder="1" applyAlignment="1">
      <alignment horizontal="left" vertical="top"/>
    </xf>
    <xf numFmtId="0" fontId="10" fillId="4" borderId="1" xfId="0" applyFont="1" applyFill="1" applyBorder="1"/>
    <xf numFmtId="41" fontId="15" fillId="4" borderId="1" xfId="4" applyNumberFormat="1" applyFont="1" applyFill="1" applyBorder="1" applyAlignment="1">
      <alignment horizontal="center" vertical="top" wrapText="1"/>
    </xf>
    <xf numFmtId="41" fontId="15" fillId="4" borderId="1" xfId="4" quotePrefix="1" applyNumberFormat="1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189" fontId="10" fillId="4" borderId="4" xfId="0" applyNumberFormat="1" applyFont="1" applyFill="1" applyBorder="1" applyAlignment="1">
      <alignment horizontal="center" vertical="top"/>
    </xf>
    <xf numFmtId="0" fontId="18" fillId="4" borderId="1" xfId="11" applyFont="1" applyFill="1" applyBorder="1" applyAlignment="1">
      <alignment vertical="top" wrapText="1"/>
    </xf>
    <xf numFmtId="0" fontId="19" fillId="4" borderId="1" xfId="0" applyFont="1" applyFill="1" applyBorder="1"/>
    <xf numFmtId="41" fontId="18" fillId="4" borderId="1" xfId="4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right" vertical="top"/>
    </xf>
    <xf numFmtId="49" fontId="15" fillId="4" borderId="1" xfId="0" applyNumberFormat="1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/>
    </xf>
    <xf numFmtId="189" fontId="16" fillId="0" borderId="1" xfId="0" applyNumberFormat="1" applyFont="1" applyBorder="1" applyAlignment="1">
      <alignment horizontal="center" vertical="top" wrapText="1"/>
    </xf>
    <xf numFmtId="0" fontId="16" fillId="0" borderId="1" xfId="12" applyNumberFormat="1" applyFont="1" applyFill="1" applyBorder="1" applyAlignment="1">
      <alignment horizontal="left" vertical="top" wrapText="1"/>
    </xf>
    <xf numFmtId="41" fontId="16" fillId="0" borderId="1" xfId="11" quotePrefix="1" applyNumberFormat="1" applyFont="1" applyFill="1" applyBorder="1" applyAlignment="1">
      <alignment horizontal="center" vertical="top" wrapText="1"/>
    </xf>
    <xf numFmtId="41" fontId="16" fillId="0" borderId="1" xfId="0" applyNumberFormat="1" applyFont="1" applyFill="1" applyBorder="1" applyAlignment="1">
      <alignment horizontal="right" vertical="center"/>
    </xf>
    <xf numFmtId="15" fontId="16" fillId="0" borderId="1" xfId="0" quotePrefix="1" applyNumberFormat="1" applyFont="1" applyBorder="1" applyAlignment="1">
      <alignment horizontal="center" vertical="top"/>
    </xf>
    <xf numFmtId="0" fontId="16" fillId="0" borderId="1" xfId="11" applyNumberFormat="1" applyFont="1" applyFill="1" applyBorder="1" applyAlignment="1">
      <alignment horizontal="left" vertical="top" wrapText="1"/>
    </xf>
    <xf numFmtId="0" fontId="13" fillId="0" borderId="1" xfId="0" applyFont="1" applyBorder="1"/>
    <xf numFmtId="41" fontId="16" fillId="0" borderId="1" xfId="12" applyNumberFormat="1" applyFont="1" applyFill="1" applyBorder="1" applyAlignment="1">
      <alignment horizontal="center" vertical="top" wrapText="1"/>
    </xf>
    <xf numFmtId="188" fontId="16" fillId="0" borderId="1" xfId="1" applyNumberFormat="1" applyFont="1" applyBorder="1" applyAlignment="1">
      <alignment horizontal="center" vertical="top" wrapText="1"/>
    </xf>
    <xf numFmtId="188" fontId="16" fillId="0" borderId="1" xfId="1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center"/>
    </xf>
    <xf numFmtId="0" fontId="26" fillId="0" borderId="1" xfId="11" applyNumberFormat="1" applyFont="1" applyFill="1" applyBorder="1" applyAlignment="1">
      <alignment horizontal="center" vertical="center" wrapText="1"/>
    </xf>
    <xf numFmtId="41" fontId="26" fillId="0" borderId="1" xfId="11" applyNumberFormat="1" applyFont="1" applyFill="1" applyBorder="1" applyAlignment="1">
      <alignment horizontal="center" vertical="center" wrapText="1"/>
    </xf>
    <xf numFmtId="41" fontId="26" fillId="0" borderId="1" xfId="0" applyNumberFormat="1" applyFont="1" applyBorder="1" applyAlignment="1">
      <alignment horizontal="right" vertical="center"/>
    </xf>
    <xf numFmtId="41" fontId="16" fillId="0" borderId="1" xfId="2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center"/>
    </xf>
    <xf numFmtId="0" fontId="27" fillId="0" borderId="0" xfId="0" applyFont="1"/>
    <xf numFmtId="41" fontId="16" fillId="0" borderId="0" xfId="2" applyNumberFormat="1" applyFont="1" applyBorder="1" applyAlignment="1">
      <alignment horizontal="center" vertical="top"/>
    </xf>
    <xf numFmtId="187" fontId="15" fillId="0" borderId="0" xfId="0" applyNumberFormat="1" applyFont="1" applyFill="1" applyBorder="1" applyAlignment="1">
      <alignment horizontal="left" vertical="top" wrapText="1"/>
    </xf>
    <xf numFmtId="0" fontId="13" fillId="0" borderId="0" xfId="0" applyFont="1"/>
    <xf numFmtId="187" fontId="15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187" fontId="15" fillId="0" borderId="0" xfId="0" applyNumberFormat="1" applyFont="1" applyFill="1" applyBorder="1" applyAlignment="1">
      <alignment horizontal="left" vertical="top"/>
    </xf>
    <xf numFmtId="0" fontId="16" fillId="0" borderId="0" xfId="12" applyNumberFormat="1" applyFont="1" applyFill="1" applyBorder="1" applyAlignment="1">
      <alignment horizontal="left" vertical="top" wrapText="1"/>
    </xf>
    <xf numFmtId="41" fontId="16" fillId="0" borderId="0" xfId="4" applyNumberFormat="1" applyFont="1" applyFill="1" applyBorder="1" applyAlignment="1">
      <alignment horizontal="center" vertical="center" wrapText="1"/>
    </xf>
    <xf numFmtId="41" fontId="15" fillId="0" borderId="0" xfId="4" applyNumberFormat="1" applyFont="1" applyFill="1" applyBorder="1" applyAlignment="1">
      <alignment horizontal="left" vertical="center"/>
    </xf>
    <xf numFmtId="41" fontId="15" fillId="0" borderId="0" xfId="11" applyNumberFormat="1" applyFont="1" applyFill="1" applyBorder="1" applyAlignment="1">
      <alignment horizontal="right" vertical="center" wrapText="1"/>
    </xf>
    <xf numFmtId="0" fontId="15" fillId="0" borderId="0" xfId="0" applyNumberFormat="1" applyFont="1" applyBorder="1" applyAlignment="1">
      <alignment horizontal="left" vertical="top" wrapText="1"/>
    </xf>
    <xf numFmtId="41" fontId="28" fillId="0" borderId="0" xfId="4" applyNumberFormat="1" applyFont="1" applyFill="1" applyBorder="1" applyAlignment="1">
      <alignment horizontal="left" vertical="center"/>
    </xf>
    <xf numFmtId="0" fontId="16" fillId="2" borderId="0" xfId="12" applyNumberFormat="1" applyFont="1" applyFill="1" applyBorder="1" applyAlignment="1">
      <alignment horizontal="left" vertical="top" wrapText="1"/>
    </xf>
    <xf numFmtId="41" fontId="16" fillId="2" borderId="0" xfId="4" applyNumberFormat="1" applyFont="1" applyFill="1" applyBorder="1" applyAlignment="1">
      <alignment horizontal="center" vertical="center" wrapText="1"/>
    </xf>
    <xf numFmtId="187" fontId="15" fillId="0" borderId="0" xfId="2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41" fontId="28" fillId="0" borderId="0" xfId="4" applyNumberFormat="1" applyFont="1" applyFill="1" applyBorder="1" applyAlignment="1">
      <alignment horizontal="left" vertical="top"/>
    </xf>
    <xf numFmtId="0" fontId="16" fillId="0" borderId="0" xfId="12" applyNumberFormat="1" applyFont="1" applyFill="1" applyBorder="1" applyAlignment="1">
      <alignment horizontal="left" vertical="center" wrapText="1"/>
    </xf>
    <xf numFmtId="41" fontId="15" fillId="0" borderId="0" xfId="4" applyNumberFormat="1" applyFont="1" applyBorder="1" applyAlignment="1">
      <alignment horizontal="left" vertical="center"/>
    </xf>
    <xf numFmtId="49" fontId="16" fillId="0" borderId="0" xfId="4" applyNumberFormat="1" applyFont="1" applyFill="1" applyBorder="1" applyAlignment="1">
      <alignment horizontal="left" vertical="top" wrapText="1"/>
    </xf>
    <xf numFmtId="0" fontId="16" fillId="2" borderId="0" xfId="11" applyFont="1" applyFill="1" applyBorder="1" applyAlignment="1">
      <alignment horizontal="left" vertical="top" wrapText="1"/>
    </xf>
    <xf numFmtId="41" fontId="15" fillId="2" borderId="0" xfId="4" applyNumberFormat="1" applyFont="1" applyFill="1" applyBorder="1" applyAlignment="1">
      <alignment horizontal="left" vertical="center" wrapText="1"/>
    </xf>
    <xf numFmtId="188" fontId="29" fillId="2" borderId="0" xfId="4" applyNumberFormat="1" applyFont="1" applyFill="1" applyBorder="1" applyAlignment="1">
      <alignment horizontal="left" vertical="top" wrapText="1"/>
    </xf>
    <xf numFmtId="41" fontId="17" fillId="2" borderId="0" xfId="4" applyNumberFormat="1" applyFont="1" applyFill="1" applyBorder="1" applyAlignment="1">
      <alignment horizontal="left" vertical="center"/>
    </xf>
    <xf numFmtId="187" fontId="17" fillId="0" borderId="0" xfId="0" applyNumberFormat="1" applyFont="1" applyBorder="1" applyAlignment="1">
      <alignment horizontal="left" vertical="top"/>
    </xf>
    <xf numFmtId="0" fontId="29" fillId="2" borderId="0" xfId="11" applyFont="1" applyFill="1" applyBorder="1" applyAlignment="1">
      <alignment horizontal="left" vertical="top" wrapText="1"/>
    </xf>
    <xf numFmtId="41" fontId="17" fillId="2" borderId="0" xfId="4" applyNumberFormat="1" applyFont="1" applyFill="1" applyBorder="1" applyAlignment="1">
      <alignment horizontal="left" vertical="center" wrapText="1"/>
    </xf>
    <xf numFmtId="0" fontId="29" fillId="2" borderId="0" xfId="11" applyFont="1" applyFill="1" applyBorder="1" applyAlignment="1">
      <alignment horizontal="left" vertical="top"/>
    </xf>
    <xf numFmtId="41" fontId="15" fillId="2" borderId="0" xfId="4" applyNumberFormat="1" applyFont="1" applyFill="1" applyBorder="1" applyAlignment="1">
      <alignment horizontal="left" vertical="center"/>
    </xf>
    <xf numFmtId="0" fontId="16" fillId="2" borderId="0" xfId="12" applyFont="1" applyFill="1" applyBorder="1" applyAlignment="1">
      <alignment horizontal="left" vertical="top" wrapText="1"/>
    </xf>
    <xf numFmtId="0" fontId="16" fillId="0" borderId="0" xfId="12" applyFont="1" applyFill="1" applyBorder="1" applyAlignment="1">
      <alignment horizontal="left" vertical="center" wrapText="1"/>
    </xf>
    <xf numFmtId="0" fontId="16" fillId="0" borderId="0" xfId="12" applyFont="1" applyFill="1" applyBorder="1" applyAlignment="1">
      <alignment horizontal="left" vertical="top" wrapText="1"/>
    </xf>
    <xf numFmtId="41" fontId="15" fillId="0" borderId="0" xfId="4" applyNumberFormat="1" applyFont="1" applyFill="1" applyBorder="1" applyAlignment="1">
      <alignment horizontal="center" vertical="center" wrapText="1"/>
    </xf>
    <xf numFmtId="17" fontId="15" fillId="0" borderId="0" xfId="0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center" vertical="center" wrapText="1"/>
    </xf>
    <xf numFmtId="41" fontId="12" fillId="0" borderId="0" xfId="0" applyNumberFormat="1" applyFont="1" applyBorder="1" applyAlignment="1">
      <alignment vertical="center"/>
    </xf>
    <xf numFmtId="41" fontId="20" fillId="0" borderId="0" xfId="4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2" xfId="6" applyNumberFormat="1" applyFont="1" applyFill="1" applyBorder="1" applyAlignment="1">
      <alignment horizontal="left" vertical="top" wrapText="1"/>
    </xf>
    <xf numFmtId="189" fontId="16" fillId="4" borderId="1" xfId="0" applyNumberFormat="1" applyFont="1" applyFill="1" applyBorder="1" applyAlignment="1">
      <alignment horizontal="center" vertical="top" wrapText="1"/>
    </xf>
    <xf numFmtId="0" fontId="15" fillId="4" borderId="1" xfId="11" applyNumberFormat="1" applyFont="1" applyFill="1" applyBorder="1" applyAlignment="1">
      <alignment horizontal="left" vertical="top" wrapText="1"/>
    </xf>
    <xf numFmtId="0" fontId="13" fillId="4" borderId="1" xfId="0" applyFont="1" applyFill="1" applyBorder="1"/>
    <xf numFmtId="41" fontId="16" fillId="4" borderId="1" xfId="12" applyNumberFormat="1" applyFont="1" applyFill="1" applyBorder="1" applyAlignment="1">
      <alignment horizontal="center" vertical="top" wrapText="1"/>
    </xf>
    <xf numFmtId="188" fontId="16" fillId="4" borderId="1" xfId="1" applyNumberFormat="1" applyFont="1" applyFill="1" applyBorder="1" applyAlignment="1">
      <alignment horizontal="center" vertical="top" wrapText="1"/>
    </xf>
    <xf numFmtId="188" fontId="16" fillId="4" borderId="1" xfId="1" applyNumberFormat="1" applyFont="1" applyFill="1" applyBorder="1" applyAlignment="1">
      <alignment horizontal="center" vertical="top"/>
    </xf>
    <xf numFmtId="49" fontId="16" fillId="0" borderId="1" xfId="4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41" fontId="20" fillId="0" borderId="1" xfId="1" applyNumberFormat="1" applyFont="1" applyBorder="1" applyAlignment="1">
      <alignment vertical="center"/>
    </xf>
    <xf numFmtId="41" fontId="15" fillId="0" borderId="1" xfId="4" applyNumberFormat="1" applyFont="1" applyBorder="1" applyAlignment="1">
      <alignment horizontal="center" vertical="top" wrapText="1"/>
    </xf>
    <xf numFmtId="0" fontId="15" fillId="0" borderId="1" xfId="1" applyNumberFormat="1" applyFont="1" applyBorder="1" applyAlignment="1">
      <alignment vertical="top" wrapText="1"/>
    </xf>
    <xf numFmtId="0" fontId="15" fillId="0" borderId="1" xfId="1" applyNumberFormat="1" applyFont="1" applyBorder="1" applyAlignment="1">
      <alignment vertical="top"/>
    </xf>
    <xf numFmtId="17" fontId="15" fillId="2" borderId="1" xfId="0" quotePrefix="1" applyNumberFormat="1" applyFont="1" applyFill="1" applyBorder="1" applyAlignment="1">
      <alignment horizontal="center" vertical="top"/>
    </xf>
    <xf numFmtId="0" fontId="15" fillId="0" borderId="1" xfId="11" applyFont="1" applyFill="1" applyBorder="1" applyAlignment="1">
      <alignment vertical="top" wrapText="1"/>
    </xf>
    <xf numFmtId="41" fontId="15" fillId="0" borderId="1" xfId="0" applyNumberFormat="1" applyFont="1" applyBorder="1" applyAlignment="1">
      <alignment horizontal="center" vertical="top"/>
    </xf>
    <xf numFmtId="41" fontId="15" fillId="0" borderId="1" xfId="1" applyNumberFormat="1" applyFont="1" applyBorder="1" applyAlignment="1">
      <alignment vertical="top"/>
    </xf>
    <xf numFmtId="188" fontId="15" fillId="0" borderId="1" xfId="1" applyNumberFormat="1" applyFont="1" applyBorder="1" applyAlignment="1">
      <alignment vertical="top" wrapText="1"/>
    </xf>
    <xf numFmtId="188" fontId="15" fillId="0" borderId="1" xfId="1" applyNumberFormat="1" applyFont="1" applyBorder="1" applyAlignment="1">
      <alignment vertical="top"/>
    </xf>
    <xf numFmtId="49" fontId="15" fillId="0" borderId="1" xfId="0" applyNumberFormat="1" applyFont="1" applyBorder="1" applyAlignment="1">
      <alignment horizontal="left" vertical="top"/>
    </xf>
    <xf numFmtId="41" fontId="15" fillId="0" borderId="1" xfId="4" applyNumberFormat="1" applyFont="1" applyBorder="1" applyAlignment="1">
      <alignment vertical="top"/>
    </xf>
    <xf numFmtId="0" fontId="15" fillId="0" borderId="4" xfId="0" applyFont="1" applyBorder="1" applyAlignment="1">
      <alignment vertical="top"/>
    </xf>
    <xf numFmtId="15" fontId="15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0" fontId="18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topLeftCell="A33" zoomScale="90" zoomScaleNormal="85" zoomScaleSheetLayoutView="90" workbookViewId="0">
      <selection activeCell="J33" sqref="J33"/>
    </sheetView>
  </sheetViews>
  <sheetFormatPr defaultColWidth="9" defaultRowHeight="20.100000000000001" customHeight="1"/>
  <cols>
    <col min="1" max="1" width="5.125" style="7" customWidth="1"/>
    <col min="2" max="2" width="53.875" style="4" customWidth="1"/>
    <col min="3" max="3" width="10.875" style="4" customWidth="1"/>
    <col min="4" max="5" width="8.75" style="4" customWidth="1"/>
    <col min="6" max="6" width="9.75" style="4" customWidth="1"/>
    <col min="7" max="7" width="13.375" style="4" customWidth="1"/>
    <col min="8" max="8" width="6.875" style="4" customWidth="1"/>
    <col min="9" max="9" width="21" style="4" customWidth="1"/>
    <col min="10" max="10" width="23.125" style="4" customWidth="1"/>
    <col min="11" max="11" width="11.25" style="4" customWidth="1"/>
    <col min="12" max="12" width="20.125" style="4" customWidth="1"/>
    <col min="13" max="13" width="16.25" style="4" hidden="1" customWidth="1"/>
    <col min="14" max="16384" width="9" style="4"/>
  </cols>
  <sheetData>
    <row r="1" spans="1:60" ht="29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60" ht="23.25" customHeight="1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60" ht="24.75" customHeight="1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60" ht="32.25" customHeight="1">
      <c r="A4" s="49" t="s">
        <v>21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60" ht="32.25" customHeight="1">
      <c r="A5" s="50" t="s">
        <v>1</v>
      </c>
      <c r="B5" s="46" t="s">
        <v>2</v>
      </c>
      <c r="C5" s="46" t="s">
        <v>3</v>
      </c>
      <c r="D5" s="46"/>
      <c r="E5" s="46" t="s">
        <v>14</v>
      </c>
      <c r="F5" s="46"/>
      <c r="G5" s="46"/>
      <c r="H5" s="46"/>
      <c r="I5" s="46" t="s">
        <v>15</v>
      </c>
      <c r="J5" s="46"/>
      <c r="K5" s="51" t="s">
        <v>13</v>
      </c>
      <c r="L5" s="52" t="s">
        <v>27</v>
      </c>
      <c r="M5" s="44" t="s">
        <v>12</v>
      </c>
    </row>
    <row r="6" spans="1:60" ht="36.75" customHeight="1">
      <c r="A6" s="50"/>
      <c r="B6" s="46"/>
      <c r="C6" s="53" t="s">
        <v>4</v>
      </c>
      <c r="D6" s="53" t="s">
        <v>5</v>
      </c>
      <c r="E6" s="53" t="s">
        <v>6</v>
      </c>
      <c r="F6" s="53" t="s">
        <v>7</v>
      </c>
      <c r="G6" s="53" t="s">
        <v>8</v>
      </c>
      <c r="H6" s="53" t="s">
        <v>9</v>
      </c>
      <c r="I6" s="53" t="s">
        <v>10</v>
      </c>
      <c r="J6" s="53" t="s">
        <v>11</v>
      </c>
      <c r="K6" s="51"/>
      <c r="L6" s="39" t="s">
        <v>26</v>
      </c>
      <c r="M6" s="44"/>
    </row>
    <row r="7" spans="1:60" s="5" customFormat="1" ht="36.75" customHeight="1">
      <c r="A7" s="54">
        <v>1</v>
      </c>
      <c r="B7" s="71" t="s">
        <v>50</v>
      </c>
      <c r="C7" s="72">
        <v>353000</v>
      </c>
      <c r="D7" s="63"/>
      <c r="E7" s="112"/>
      <c r="F7" s="112"/>
      <c r="G7" s="112"/>
      <c r="H7" s="112"/>
      <c r="I7" s="63"/>
      <c r="J7" s="63"/>
      <c r="K7" s="37"/>
      <c r="L7" s="37"/>
      <c r="M7" s="5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spans="1:60" s="5" customFormat="1" ht="105">
      <c r="A8" s="56"/>
      <c r="B8" s="113" t="s">
        <v>97</v>
      </c>
      <c r="C8" s="114">
        <v>120000</v>
      </c>
      <c r="D8" s="128"/>
      <c r="E8" s="123">
        <v>75</v>
      </c>
      <c r="F8" s="123">
        <v>21</v>
      </c>
      <c r="G8" s="123">
        <v>4</v>
      </c>
      <c r="H8" s="124">
        <f t="shared" ref="H8:H13" si="0">SUM(E8:G8)</f>
        <v>100</v>
      </c>
      <c r="I8" s="125" t="s">
        <v>106</v>
      </c>
      <c r="J8" s="125" t="s">
        <v>107</v>
      </c>
      <c r="K8" s="129" t="s">
        <v>75</v>
      </c>
      <c r="L8" s="127" t="s">
        <v>82</v>
      </c>
      <c r="M8" s="5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5" customFormat="1" ht="105">
      <c r="A9" s="56"/>
      <c r="B9" s="113" t="s">
        <v>98</v>
      </c>
      <c r="C9" s="114">
        <v>118000</v>
      </c>
      <c r="D9" s="128"/>
      <c r="E9" s="123">
        <v>75</v>
      </c>
      <c r="F9" s="123">
        <v>21</v>
      </c>
      <c r="G9" s="123">
        <v>4</v>
      </c>
      <c r="H9" s="124">
        <f t="shared" si="0"/>
        <v>100</v>
      </c>
      <c r="I9" s="125" t="s">
        <v>108</v>
      </c>
      <c r="J9" s="125" t="s">
        <v>107</v>
      </c>
      <c r="K9" s="130">
        <v>22706</v>
      </c>
      <c r="L9" s="127" t="s">
        <v>82</v>
      </c>
      <c r="M9" s="5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5" customFormat="1" ht="105">
      <c r="A10" s="58"/>
      <c r="B10" s="113" t="s">
        <v>99</v>
      </c>
      <c r="C10" s="114">
        <v>115000</v>
      </c>
      <c r="D10" s="128"/>
      <c r="E10" s="123">
        <v>75</v>
      </c>
      <c r="F10" s="123">
        <v>21</v>
      </c>
      <c r="G10" s="123">
        <v>4</v>
      </c>
      <c r="H10" s="124">
        <f t="shared" si="0"/>
        <v>100</v>
      </c>
      <c r="I10" s="125" t="s">
        <v>109</v>
      </c>
      <c r="J10" s="125" t="s">
        <v>107</v>
      </c>
      <c r="K10" s="129" t="s">
        <v>61</v>
      </c>
      <c r="L10" s="127" t="s">
        <v>82</v>
      </c>
      <c r="M10" s="5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5" customFormat="1" ht="105">
      <c r="A11" s="60">
        <v>2</v>
      </c>
      <c r="B11" s="61" t="s">
        <v>51</v>
      </c>
      <c r="C11" s="62">
        <v>42000</v>
      </c>
      <c r="D11" s="63"/>
      <c r="E11" s="64">
        <v>53</v>
      </c>
      <c r="F11" s="64">
        <v>9</v>
      </c>
      <c r="G11" s="64">
        <v>4</v>
      </c>
      <c r="H11" s="65">
        <f t="shared" si="0"/>
        <v>66</v>
      </c>
      <c r="I11" s="110" t="s">
        <v>110</v>
      </c>
      <c r="J11" s="110" t="s">
        <v>107</v>
      </c>
      <c r="K11" s="105" t="s">
        <v>62</v>
      </c>
      <c r="L11" s="104" t="s">
        <v>83</v>
      </c>
      <c r="M11" s="3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5" customFormat="1" ht="147">
      <c r="A12" s="66">
        <v>3</v>
      </c>
      <c r="B12" s="67" t="s">
        <v>52</v>
      </c>
      <c r="C12" s="68">
        <v>100000</v>
      </c>
      <c r="D12" s="63"/>
      <c r="E12" s="69">
        <v>80</v>
      </c>
      <c r="F12" s="69">
        <v>5</v>
      </c>
      <c r="G12" s="69">
        <v>15</v>
      </c>
      <c r="H12" s="70">
        <f t="shared" si="0"/>
        <v>100</v>
      </c>
      <c r="I12" s="111" t="s">
        <v>112</v>
      </c>
      <c r="J12" s="111" t="s">
        <v>113</v>
      </c>
      <c r="K12" s="106">
        <v>22678</v>
      </c>
      <c r="L12" s="104" t="s">
        <v>84</v>
      </c>
      <c r="M12" s="3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5" customFormat="1" ht="126">
      <c r="A13" s="60">
        <v>4</v>
      </c>
      <c r="B13" s="71" t="s">
        <v>53</v>
      </c>
      <c r="C13" s="72">
        <v>100000</v>
      </c>
      <c r="D13" s="63"/>
      <c r="E13" s="73">
        <v>40</v>
      </c>
      <c r="F13" s="73">
        <v>5</v>
      </c>
      <c r="G13" s="73">
        <v>0</v>
      </c>
      <c r="H13" s="70">
        <f t="shared" si="0"/>
        <v>45</v>
      </c>
      <c r="I13" s="111" t="s">
        <v>115</v>
      </c>
      <c r="J13" s="111" t="s">
        <v>116</v>
      </c>
      <c r="K13" s="106" t="s">
        <v>76</v>
      </c>
      <c r="L13" s="104" t="s">
        <v>84</v>
      </c>
      <c r="M13" s="3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6" customFormat="1" ht="126">
      <c r="A14" s="66">
        <v>5</v>
      </c>
      <c r="B14" s="71" t="s">
        <v>54</v>
      </c>
      <c r="C14" s="72">
        <v>300000</v>
      </c>
      <c r="D14" s="74"/>
      <c r="E14" s="64">
        <v>30</v>
      </c>
      <c r="F14" s="64">
        <v>5</v>
      </c>
      <c r="G14" s="64">
        <v>0</v>
      </c>
      <c r="H14" s="65">
        <v>35</v>
      </c>
      <c r="I14" s="110" t="s">
        <v>117</v>
      </c>
      <c r="J14" s="110" t="s">
        <v>118</v>
      </c>
      <c r="K14" s="107" t="s">
        <v>65</v>
      </c>
      <c r="L14" s="108" t="s">
        <v>85</v>
      </c>
      <c r="M14" s="75"/>
    </row>
    <row r="15" spans="1:60" s="6" customFormat="1" ht="49.5" customHeight="1">
      <c r="A15" s="76">
        <v>6</v>
      </c>
      <c r="B15" s="77" t="s">
        <v>55</v>
      </c>
      <c r="C15" s="78">
        <v>100000</v>
      </c>
      <c r="D15" s="115"/>
      <c r="E15" s="116"/>
      <c r="F15" s="117"/>
      <c r="G15" s="117"/>
      <c r="H15" s="117"/>
      <c r="I15" s="118"/>
      <c r="J15" s="118"/>
      <c r="K15" s="119"/>
      <c r="L15" s="119"/>
      <c r="M15" s="79"/>
    </row>
    <row r="16" spans="1:60" s="6" customFormat="1" ht="63">
      <c r="A16" s="76"/>
      <c r="B16" s="120" t="s">
        <v>104</v>
      </c>
      <c r="C16" s="121">
        <v>50000</v>
      </c>
      <c r="D16" s="122"/>
      <c r="E16" s="123">
        <v>0</v>
      </c>
      <c r="F16" s="123">
        <v>9</v>
      </c>
      <c r="G16" s="123">
        <v>4</v>
      </c>
      <c r="H16" s="124">
        <f>SUM(E16:G16)</f>
        <v>13</v>
      </c>
      <c r="I16" s="125" t="s">
        <v>120</v>
      </c>
      <c r="J16" s="125" t="s">
        <v>119</v>
      </c>
      <c r="K16" s="126" t="s">
        <v>63</v>
      </c>
      <c r="L16" s="127" t="s">
        <v>86</v>
      </c>
      <c r="M16" s="80"/>
    </row>
    <row r="17" spans="1:13" s="6" customFormat="1" ht="63">
      <c r="A17" s="76"/>
      <c r="B17" s="120" t="s">
        <v>105</v>
      </c>
      <c r="C17" s="121">
        <v>50000</v>
      </c>
      <c r="D17" s="122"/>
      <c r="E17" s="123">
        <v>0</v>
      </c>
      <c r="F17" s="123">
        <v>9</v>
      </c>
      <c r="G17" s="123">
        <v>4</v>
      </c>
      <c r="H17" s="124">
        <f>SUM(E17:G17)</f>
        <v>13</v>
      </c>
      <c r="I17" s="125" t="s">
        <v>120</v>
      </c>
      <c r="J17" s="125" t="s">
        <v>119</v>
      </c>
      <c r="K17" s="126" t="s">
        <v>77</v>
      </c>
      <c r="L17" s="127" t="s">
        <v>86</v>
      </c>
      <c r="M17" s="81"/>
    </row>
    <row r="18" spans="1:13" s="6" customFormat="1" ht="147">
      <c r="A18" s="60">
        <v>7</v>
      </c>
      <c r="B18" s="67" t="s">
        <v>56</v>
      </c>
      <c r="C18" s="68">
        <v>200000</v>
      </c>
      <c r="D18" s="82"/>
      <c r="E18" s="69">
        <v>80</v>
      </c>
      <c r="F18" s="69">
        <v>10</v>
      </c>
      <c r="G18" s="69">
        <v>30</v>
      </c>
      <c r="H18" s="70">
        <v>120</v>
      </c>
      <c r="I18" s="125" t="s">
        <v>120</v>
      </c>
      <c r="J18" s="111" t="s">
        <v>121</v>
      </c>
      <c r="K18" s="106">
        <v>22678</v>
      </c>
      <c r="L18" s="104" t="s">
        <v>84</v>
      </c>
      <c r="M18" s="83"/>
    </row>
    <row r="19" spans="1:13" s="6" customFormat="1" ht="27" customHeight="1">
      <c r="A19" s="54">
        <v>8</v>
      </c>
      <c r="B19" s="61" t="s">
        <v>57</v>
      </c>
      <c r="C19" s="131">
        <v>250000</v>
      </c>
      <c r="D19" s="82"/>
      <c r="E19" s="132"/>
      <c r="F19" s="133"/>
      <c r="G19" s="133"/>
      <c r="H19" s="133"/>
      <c r="I19" s="134"/>
      <c r="J19" s="134"/>
      <c r="K19" s="28"/>
      <c r="L19" s="28"/>
      <c r="M19" s="84"/>
    </row>
    <row r="20" spans="1:13" s="6" customFormat="1" ht="63">
      <c r="A20" s="56"/>
      <c r="B20" s="120" t="s">
        <v>100</v>
      </c>
      <c r="C20" s="121">
        <v>100000</v>
      </c>
      <c r="D20" s="82"/>
      <c r="E20" s="64">
        <v>44</v>
      </c>
      <c r="F20" s="64">
        <v>10</v>
      </c>
      <c r="G20" s="64">
        <v>20</v>
      </c>
      <c r="H20" s="65">
        <f>SUM(E20:G20)</f>
        <v>74</v>
      </c>
      <c r="I20" s="125" t="s">
        <v>120</v>
      </c>
      <c r="J20" s="125" t="s">
        <v>119</v>
      </c>
      <c r="K20" s="126" t="s">
        <v>63</v>
      </c>
      <c r="L20" s="127" t="s">
        <v>86</v>
      </c>
      <c r="M20" s="85"/>
    </row>
    <row r="21" spans="1:13" s="6" customFormat="1" ht="63">
      <c r="A21" s="56"/>
      <c r="B21" s="120" t="s">
        <v>101</v>
      </c>
      <c r="C21" s="121">
        <v>50000</v>
      </c>
      <c r="D21" s="82"/>
      <c r="E21" s="64">
        <v>70</v>
      </c>
      <c r="F21" s="64">
        <v>10</v>
      </c>
      <c r="G21" s="64">
        <v>20</v>
      </c>
      <c r="H21" s="65">
        <f>SUM(E21:G21)</f>
        <v>100</v>
      </c>
      <c r="I21" s="125" t="s">
        <v>120</v>
      </c>
      <c r="J21" s="125" t="s">
        <v>119</v>
      </c>
      <c r="K21" s="126" t="s">
        <v>64</v>
      </c>
      <c r="L21" s="127" t="s">
        <v>87</v>
      </c>
      <c r="M21" s="85"/>
    </row>
    <row r="22" spans="1:13" s="6" customFormat="1" ht="63">
      <c r="A22" s="56"/>
      <c r="B22" s="120" t="s">
        <v>102</v>
      </c>
      <c r="C22" s="121">
        <v>50000</v>
      </c>
      <c r="D22" s="82"/>
      <c r="E22" s="64">
        <v>70</v>
      </c>
      <c r="F22" s="64">
        <v>10</v>
      </c>
      <c r="G22" s="64">
        <v>20</v>
      </c>
      <c r="H22" s="65">
        <f>SUM(E22:G22)</f>
        <v>100</v>
      </c>
      <c r="I22" s="125" t="s">
        <v>120</v>
      </c>
      <c r="J22" s="125" t="s">
        <v>119</v>
      </c>
      <c r="K22" s="126" t="s">
        <v>60</v>
      </c>
      <c r="L22" s="127" t="s">
        <v>88</v>
      </c>
      <c r="M22" s="85"/>
    </row>
    <row r="23" spans="1:13" s="6" customFormat="1" ht="71.25" customHeight="1">
      <c r="A23" s="58"/>
      <c r="B23" s="120" t="s">
        <v>103</v>
      </c>
      <c r="C23" s="121">
        <v>50000</v>
      </c>
      <c r="D23" s="82"/>
      <c r="E23" s="64">
        <v>25</v>
      </c>
      <c r="F23" s="64">
        <v>10</v>
      </c>
      <c r="G23" s="64">
        <v>20</v>
      </c>
      <c r="H23" s="65">
        <f>SUM(E23:G23)</f>
        <v>55</v>
      </c>
      <c r="I23" s="125" t="s">
        <v>120</v>
      </c>
      <c r="J23" s="125" t="s">
        <v>119</v>
      </c>
      <c r="K23" s="126" t="s">
        <v>59</v>
      </c>
      <c r="L23" s="127" t="s">
        <v>89</v>
      </c>
      <c r="M23" s="81"/>
    </row>
    <row r="24" spans="1:13" s="6" customFormat="1" ht="84">
      <c r="A24" s="135">
        <v>9</v>
      </c>
      <c r="B24" s="136" t="s">
        <v>96</v>
      </c>
      <c r="C24" s="137">
        <v>200000</v>
      </c>
      <c r="D24" s="138"/>
      <c r="E24" s="139">
        <v>120</v>
      </c>
      <c r="F24" s="139">
        <v>20</v>
      </c>
      <c r="G24" s="139">
        <v>0</v>
      </c>
      <c r="H24" s="140">
        <f t="shared" ref="H24" si="1">SUM(E24:G24)</f>
        <v>140</v>
      </c>
      <c r="I24" s="141" t="s">
        <v>122</v>
      </c>
      <c r="J24" s="141" t="s">
        <v>123</v>
      </c>
      <c r="K24" s="142" t="s">
        <v>59</v>
      </c>
      <c r="L24" s="143" t="s">
        <v>90</v>
      </c>
      <c r="M24" s="83"/>
    </row>
    <row r="25" spans="1:13" s="6" customFormat="1" ht="63">
      <c r="A25" s="144">
        <v>10</v>
      </c>
      <c r="B25" s="145" t="s">
        <v>41</v>
      </c>
      <c r="C25" s="146"/>
      <c r="D25" s="147">
        <v>15000</v>
      </c>
      <c r="E25" s="139">
        <v>150</v>
      </c>
      <c r="F25" s="139">
        <v>40</v>
      </c>
      <c r="G25" s="139">
        <v>0</v>
      </c>
      <c r="H25" s="140">
        <f>SUM(E25:G25)</f>
        <v>190</v>
      </c>
      <c r="I25" s="141" t="s">
        <v>124</v>
      </c>
      <c r="J25" s="141" t="s">
        <v>125</v>
      </c>
      <c r="K25" s="142" t="s">
        <v>65</v>
      </c>
      <c r="L25" s="143" t="s">
        <v>90</v>
      </c>
      <c r="M25" s="28"/>
    </row>
    <row r="26" spans="1:13" s="6" customFormat="1" ht="29.25" customHeight="1">
      <c r="A26" s="144">
        <v>11</v>
      </c>
      <c r="B26" s="145" t="s">
        <v>19</v>
      </c>
      <c r="C26" s="146"/>
      <c r="D26" s="148">
        <v>25000</v>
      </c>
      <c r="E26" s="149"/>
      <c r="F26" s="150"/>
      <c r="G26" s="139">
        <v>0</v>
      </c>
      <c r="H26" s="140">
        <f t="shared" ref="H26" si="2">SUM(E26:G26)</f>
        <v>0</v>
      </c>
      <c r="I26" s="141"/>
      <c r="J26" s="141"/>
      <c r="K26" s="146"/>
      <c r="L26" s="143"/>
      <c r="M26" s="28"/>
    </row>
    <row r="27" spans="1:13" s="6" customFormat="1" ht="63">
      <c r="A27" s="151"/>
      <c r="B27" s="152" t="s">
        <v>42</v>
      </c>
      <c r="C27" s="153"/>
      <c r="D27" s="154">
        <v>20000</v>
      </c>
      <c r="E27" s="139">
        <v>110</v>
      </c>
      <c r="F27" s="139">
        <v>40</v>
      </c>
      <c r="G27" s="155">
        <v>0</v>
      </c>
      <c r="H27" s="150"/>
      <c r="I27" s="141" t="s">
        <v>124</v>
      </c>
      <c r="J27" s="141" t="s">
        <v>125</v>
      </c>
      <c r="K27" s="142" t="s">
        <v>62</v>
      </c>
      <c r="L27" s="143" t="s">
        <v>91</v>
      </c>
      <c r="M27" s="28"/>
    </row>
    <row r="28" spans="1:13" s="6" customFormat="1" ht="63">
      <c r="A28" s="151"/>
      <c r="B28" s="152" t="s">
        <v>43</v>
      </c>
      <c r="C28" s="153"/>
      <c r="D28" s="154">
        <v>5000</v>
      </c>
      <c r="E28" s="155">
        <v>25</v>
      </c>
      <c r="F28" s="155"/>
      <c r="G28" s="155">
        <v>0</v>
      </c>
      <c r="H28" s="150"/>
      <c r="I28" s="141" t="s">
        <v>124</v>
      </c>
      <c r="J28" s="141" t="s">
        <v>125</v>
      </c>
      <c r="K28" s="142" t="s">
        <v>62</v>
      </c>
      <c r="L28" s="143" t="s">
        <v>91</v>
      </c>
      <c r="M28" s="90"/>
    </row>
    <row r="29" spans="1:13" s="6" customFormat="1" ht="63">
      <c r="A29" s="144">
        <v>12</v>
      </c>
      <c r="B29" s="156" t="s">
        <v>44</v>
      </c>
      <c r="C29" s="146"/>
      <c r="D29" s="147">
        <v>200000</v>
      </c>
      <c r="E29" s="139">
        <v>100</v>
      </c>
      <c r="F29" s="139">
        <v>10</v>
      </c>
      <c r="G29" s="139">
        <v>0</v>
      </c>
      <c r="H29" s="140">
        <f t="shared" ref="H29:H33" si="3">SUM(E29:G29)</f>
        <v>110</v>
      </c>
      <c r="I29" s="141" t="s">
        <v>78</v>
      </c>
      <c r="J29" s="141" t="s">
        <v>67</v>
      </c>
      <c r="K29" s="142" t="s">
        <v>59</v>
      </c>
      <c r="L29" s="143" t="s">
        <v>91</v>
      </c>
      <c r="M29" s="90"/>
    </row>
    <row r="30" spans="1:13" s="6" customFormat="1" ht="84">
      <c r="A30" s="91">
        <v>13</v>
      </c>
      <c r="B30" s="92" t="s">
        <v>45</v>
      </c>
      <c r="C30" s="28"/>
      <c r="D30" s="88">
        <v>360000</v>
      </c>
      <c r="E30" s="64">
        <v>14</v>
      </c>
      <c r="F30" s="64">
        <v>3</v>
      </c>
      <c r="G30" s="64">
        <v>58</v>
      </c>
      <c r="H30" s="65">
        <f t="shared" si="3"/>
        <v>75</v>
      </c>
      <c r="I30" s="110" t="s">
        <v>126</v>
      </c>
      <c r="J30" s="110" t="s">
        <v>127</v>
      </c>
      <c r="K30" s="107" t="s">
        <v>68</v>
      </c>
      <c r="L30" s="104" t="s">
        <v>92</v>
      </c>
      <c r="M30" s="28"/>
    </row>
    <row r="31" spans="1:13" ht="63">
      <c r="A31" s="24">
        <v>14</v>
      </c>
      <c r="B31" s="93" t="s">
        <v>46</v>
      </c>
      <c r="C31" s="28"/>
      <c r="D31" s="94">
        <v>280000</v>
      </c>
      <c r="E31" s="64">
        <v>100</v>
      </c>
      <c r="F31" s="64">
        <v>50</v>
      </c>
      <c r="G31" s="64">
        <v>200</v>
      </c>
      <c r="H31" s="65">
        <f>SUM(E31:G31)</f>
        <v>350</v>
      </c>
      <c r="I31" s="110" t="s">
        <v>111</v>
      </c>
      <c r="J31" s="110" t="s">
        <v>107</v>
      </c>
      <c r="K31" s="107" t="s">
        <v>68</v>
      </c>
      <c r="L31" s="104" t="s">
        <v>93</v>
      </c>
      <c r="M31" s="28"/>
    </row>
    <row r="32" spans="1:13" ht="63">
      <c r="A32" s="91">
        <v>15</v>
      </c>
      <c r="B32" s="93" t="s">
        <v>47</v>
      </c>
      <c r="C32" s="28"/>
      <c r="D32" s="94">
        <v>30000</v>
      </c>
      <c r="E32" s="64">
        <v>50</v>
      </c>
      <c r="F32" s="64">
        <v>10</v>
      </c>
      <c r="G32" s="64">
        <v>12</v>
      </c>
      <c r="H32" s="65">
        <f t="shared" si="3"/>
        <v>72</v>
      </c>
      <c r="I32" s="110" t="s">
        <v>128</v>
      </c>
      <c r="J32" s="110" t="s">
        <v>107</v>
      </c>
      <c r="K32" s="107" t="s">
        <v>68</v>
      </c>
      <c r="L32" s="104" t="s">
        <v>81</v>
      </c>
      <c r="M32" s="28"/>
    </row>
    <row r="33" spans="1:13" ht="63">
      <c r="A33" s="24">
        <v>16</v>
      </c>
      <c r="B33" s="93" t="s">
        <v>48</v>
      </c>
      <c r="C33" s="28"/>
      <c r="D33" s="94">
        <v>50000</v>
      </c>
      <c r="E33" s="86">
        <v>0</v>
      </c>
      <c r="F33" s="95">
        <v>57</v>
      </c>
      <c r="G33" s="86">
        <v>0</v>
      </c>
      <c r="H33" s="87">
        <f t="shared" si="3"/>
        <v>57</v>
      </c>
      <c r="I33" s="110" t="s">
        <v>124</v>
      </c>
      <c r="J33" s="110" t="s">
        <v>125</v>
      </c>
      <c r="K33" s="109" t="s">
        <v>79</v>
      </c>
      <c r="L33" s="108" t="s">
        <v>86</v>
      </c>
      <c r="M33" s="90"/>
    </row>
    <row r="34" spans="1:13" ht="84">
      <c r="A34" s="91">
        <v>17</v>
      </c>
      <c r="B34" s="93" t="s">
        <v>49</v>
      </c>
      <c r="C34" s="28"/>
      <c r="D34" s="94">
        <v>30000</v>
      </c>
      <c r="E34" s="64">
        <v>50</v>
      </c>
      <c r="F34" s="64">
        <v>30</v>
      </c>
      <c r="G34" s="64">
        <v>50</v>
      </c>
      <c r="H34" s="65">
        <f>SUM(E34:G34)</f>
        <v>130</v>
      </c>
      <c r="I34" s="110" t="s">
        <v>117</v>
      </c>
      <c r="J34" s="110" t="s">
        <v>107</v>
      </c>
      <c r="K34" s="107" t="s">
        <v>80</v>
      </c>
      <c r="L34" s="104" t="s">
        <v>91</v>
      </c>
      <c r="M34" s="28"/>
    </row>
    <row r="35" spans="1:13" ht="24.75" customHeight="1">
      <c r="A35" s="96"/>
      <c r="B35" s="97" t="s">
        <v>18</v>
      </c>
      <c r="C35" s="98">
        <f>SUM(C7,C11:C15,C18:C19,C24)</f>
        <v>1645000</v>
      </c>
      <c r="D35" s="99">
        <f>SUM(D25:D26,D29:D34)</f>
        <v>990000</v>
      </c>
      <c r="E35" s="89"/>
      <c r="F35" s="89"/>
      <c r="G35" s="89"/>
      <c r="H35" s="89"/>
      <c r="I35" s="28"/>
      <c r="J35" s="28"/>
      <c r="K35" s="28"/>
      <c r="L35" s="28"/>
      <c r="M35" s="28"/>
    </row>
    <row r="36" spans="1:13" ht="20.100000000000001" customHeigh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ht="20.100000000000001" customHeight="1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ht="20.100000000000001" customHeight="1">
      <c r="A38" s="100"/>
      <c r="B38" s="102" t="s">
        <v>28</v>
      </c>
      <c r="C38" s="103"/>
      <c r="D38" s="103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ht="20.100000000000001" customHeight="1">
      <c r="A39" s="100"/>
      <c r="B39" s="101" t="s">
        <v>35</v>
      </c>
      <c r="C39" s="103"/>
      <c r="D39" s="103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ht="20.100000000000001" customHeight="1">
      <c r="A40" s="100"/>
      <c r="B40" s="102" t="s">
        <v>29</v>
      </c>
      <c r="C40" s="103"/>
      <c r="D40" s="103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ht="20.100000000000001" customHeight="1">
      <c r="A41" s="100"/>
      <c r="B41" s="101" t="s">
        <v>36</v>
      </c>
      <c r="C41" s="103"/>
      <c r="D41" s="103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ht="20.100000000000001" customHeight="1">
      <c r="A42" s="100"/>
      <c r="B42" s="101" t="s">
        <v>30</v>
      </c>
      <c r="C42" s="103"/>
      <c r="D42" s="103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ht="20.100000000000001" customHeight="1">
      <c r="A43" s="100"/>
      <c r="B43" s="101" t="s">
        <v>37</v>
      </c>
      <c r="C43" s="103"/>
      <c r="D43" s="103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ht="20.100000000000001" customHeight="1">
      <c r="A44" s="100"/>
      <c r="B44" s="101" t="s">
        <v>38</v>
      </c>
      <c r="C44" s="103"/>
      <c r="D44" s="103"/>
      <c r="E44" s="101"/>
      <c r="F44" s="101"/>
      <c r="G44" s="101"/>
      <c r="H44" s="101"/>
      <c r="I44" s="101"/>
      <c r="J44" s="101"/>
      <c r="K44" s="101"/>
      <c r="L44" s="101"/>
      <c r="M44" s="101"/>
    </row>
  </sheetData>
  <mergeCells count="14">
    <mergeCell ref="A7:A10"/>
    <mergeCell ref="A15:A17"/>
    <mergeCell ref="A19:A23"/>
    <mergeCell ref="A1:M1"/>
    <mergeCell ref="A2:M2"/>
    <mergeCell ref="A3:M3"/>
    <mergeCell ref="A4:M4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2" zoomScale="90" zoomScaleNormal="100" zoomScaleSheetLayoutView="90" workbookViewId="0">
      <selection activeCell="K9" sqref="K9"/>
    </sheetView>
  </sheetViews>
  <sheetFormatPr defaultColWidth="9" defaultRowHeight="20.100000000000001" customHeight="1"/>
  <cols>
    <col min="1" max="1" width="5.125" style="212" customWidth="1"/>
    <col min="2" max="2" width="45.875" style="177" customWidth="1"/>
    <col min="3" max="3" width="9.25" style="101" customWidth="1"/>
    <col min="4" max="4" width="10.25" style="101" customWidth="1"/>
    <col min="5" max="5" width="7.375" style="101" customWidth="1"/>
    <col min="6" max="6" width="8" style="101" customWidth="1"/>
    <col min="7" max="7" width="12.375" style="101" customWidth="1"/>
    <col min="8" max="8" width="7.625" style="101" customWidth="1"/>
    <col min="9" max="9" width="23.125" style="101" customWidth="1"/>
    <col min="10" max="10" width="23.625" style="101" customWidth="1"/>
    <col min="11" max="11" width="11" style="101" customWidth="1"/>
    <col min="12" max="12" width="17.75" style="101" customWidth="1"/>
    <col min="13" max="13" width="15" style="101" hidden="1" customWidth="1"/>
    <col min="14" max="16384" width="9" style="101"/>
  </cols>
  <sheetData>
    <row r="1" spans="1:13" ht="29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3.25" customHeight="1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4.75" customHeight="1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32.25" customHeight="1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32.25" customHeight="1">
      <c r="A5" s="46" t="s">
        <v>1</v>
      </c>
      <c r="B5" s="157" t="s">
        <v>2</v>
      </c>
      <c r="C5" s="46" t="s">
        <v>3</v>
      </c>
      <c r="D5" s="46"/>
      <c r="E5" s="46" t="s">
        <v>14</v>
      </c>
      <c r="F5" s="46"/>
      <c r="G5" s="46"/>
      <c r="H5" s="46"/>
      <c r="I5" s="46" t="s">
        <v>15</v>
      </c>
      <c r="J5" s="46"/>
      <c r="K5" s="51" t="s">
        <v>13</v>
      </c>
      <c r="L5" s="39" t="s">
        <v>27</v>
      </c>
      <c r="M5" s="44" t="s">
        <v>12</v>
      </c>
    </row>
    <row r="6" spans="1:13" ht="36.75" customHeight="1">
      <c r="A6" s="46"/>
      <c r="B6" s="157"/>
      <c r="C6" s="38" t="s">
        <v>4</v>
      </c>
      <c r="D6" s="38" t="s">
        <v>5</v>
      </c>
      <c r="E6" s="38" t="s">
        <v>6</v>
      </c>
      <c r="F6" s="38" t="s">
        <v>7</v>
      </c>
      <c r="G6" s="38" t="s">
        <v>8</v>
      </c>
      <c r="H6" s="38" t="s">
        <v>9</v>
      </c>
      <c r="I6" s="38" t="s">
        <v>10</v>
      </c>
      <c r="J6" s="38" t="s">
        <v>11</v>
      </c>
      <c r="K6" s="51"/>
      <c r="L6" s="40" t="s">
        <v>26</v>
      </c>
      <c r="M6" s="44"/>
    </row>
    <row r="7" spans="1:13" s="103" customFormat="1" ht="93" customHeight="1">
      <c r="A7" s="158">
        <v>1</v>
      </c>
      <c r="B7" s="159" t="s">
        <v>58</v>
      </c>
      <c r="C7" s="160">
        <v>200000</v>
      </c>
      <c r="D7" s="161"/>
      <c r="E7" s="64">
        <v>80</v>
      </c>
      <c r="F7" s="64">
        <v>18</v>
      </c>
      <c r="G7" s="64">
        <v>102</v>
      </c>
      <c r="H7" s="87">
        <f>SUM(E7:G7)</f>
        <v>200</v>
      </c>
      <c r="I7" s="213" t="s">
        <v>114</v>
      </c>
      <c r="J7" s="213" t="s">
        <v>129</v>
      </c>
      <c r="K7" s="109" t="s">
        <v>74</v>
      </c>
      <c r="L7" s="104" t="s">
        <v>95</v>
      </c>
      <c r="M7" s="162"/>
    </row>
    <row r="8" spans="1:13" s="103" customFormat="1" ht="63" customHeight="1">
      <c r="A8" s="158">
        <v>2</v>
      </c>
      <c r="B8" s="163" t="s">
        <v>22</v>
      </c>
      <c r="C8" s="164"/>
      <c r="D8" s="165">
        <v>27200</v>
      </c>
      <c r="E8" s="166">
        <v>110</v>
      </c>
      <c r="F8" s="166">
        <v>4</v>
      </c>
      <c r="G8" s="166">
        <v>1</v>
      </c>
      <c r="H8" s="167">
        <f t="shared" ref="H8:H10" si="0">SUM(E8:G8)</f>
        <v>115</v>
      </c>
      <c r="I8" s="110" t="s">
        <v>124</v>
      </c>
      <c r="J8" s="110" t="s">
        <v>125</v>
      </c>
      <c r="K8" s="109" t="s">
        <v>62</v>
      </c>
      <c r="L8" s="104" t="s">
        <v>91</v>
      </c>
      <c r="M8" s="164"/>
    </row>
    <row r="9" spans="1:13" s="103" customFormat="1" ht="147">
      <c r="A9" s="214">
        <v>3</v>
      </c>
      <c r="B9" s="215" t="s">
        <v>39</v>
      </c>
      <c r="C9" s="216"/>
      <c r="D9" s="217">
        <v>220000</v>
      </c>
      <c r="E9" s="218">
        <v>120</v>
      </c>
      <c r="F9" s="218">
        <v>20</v>
      </c>
      <c r="G9" s="218">
        <v>0</v>
      </c>
      <c r="H9" s="219">
        <f t="shared" si="0"/>
        <v>140</v>
      </c>
      <c r="I9" s="141" t="s">
        <v>130</v>
      </c>
      <c r="J9" s="141" t="s">
        <v>131</v>
      </c>
      <c r="K9" s="142" t="s">
        <v>59</v>
      </c>
      <c r="L9" s="143" t="s">
        <v>92</v>
      </c>
      <c r="M9" s="164"/>
    </row>
    <row r="10" spans="1:13" s="103" customFormat="1" ht="75.75" customHeight="1">
      <c r="A10" s="158">
        <v>4</v>
      </c>
      <c r="B10" s="71" t="s">
        <v>40</v>
      </c>
      <c r="C10" s="165"/>
      <c r="D10" s="165">
        <v>40000</v>
      </c>
      <c r="E10" s="166">
        <v>0</v>
      </c>
      <c r="F10" s="95">
        <v>30</v>
      </c>
      <c r="G10" s="166">
        <v>0</v>
      </c>
      <c r="H10" s="167">
        <f t="shared" si="0"/>
        <v>30</v>
      </c>
      <c r="I10" s="110" t="s">
        <v>124</v>
      </c>
      <c r="J10" s="110" t="s">
        <v>125</v>
      </c>
      <c r="K10" s="109" t="s">
        <v>61</v>
      </c>
      <c r="L10" s="104" t="s">
        <v>94</v>
      </c>
      <c r="M10" s="164"/>
    </row>
    <row r="11" spans="1:13" s="103" customFormat="1" ht="26.25" customHeight="1">
      <c r="A11" s="168"/>
      <c r="B11" s="169" t="s">
        <v>18</v>
      </c>
      <c r="C11" s="170">
        <f>SUM(C7:C7)</f>
        <v>200000</v>
      </c>
      <c r="D11" s="171">
        <f>SUM(D8:D10)</f>
        <v>287200</v>
      </c>
      <c r="E11" s="172"/>
      <c r="F11" s="164"/>
      <c r="G11" s="164"/>
      <c r="H11" s="164"/>
      <c r="I11" s="164"/>
      <c r="J11" s="164"/>
      <c r="K11" s="164"/>
      <c r="L11" s="164"/>
      <c r="M11" s="164"/>
    </row>
    <row r="12" spans="1:13" s="103" customFormat="1" ht="27" customHeight="1">
      <c r="A12" s="173"/>
      <c r="B12" s="174" t="s">
        <v>28</v>
      </c>
      <c r="E12" s="175"/>
      <c r="M12" s="176"/>
    </row>
    <row r="13" spans="1:13" s="103" customFormat="1" ht="25.5" customHeight="1">
      <c r="A13" s="173"/>
      <c r="B13" s="177" t="s">
        <v>35</v>
      </c>
      <c r="E13" s="175"/>
      <c r="M13" s="176"/>
    </row>
    <row r="14" spans="1:13" s="103" customFormat="1" ht="23.25" customHeight="1">
      <c r="A14" s="173"/>
      <c r="B14" s="174" t="s">
        <v>29</v>
      </c>
      <c r="E14" s="175"/>
      <c r="M14" s="178"/>
    </row>
    <row r="15" spans="1:13" s="103" customFormat="1" ht="24" customHeight="1">
      <c r="A15" s="173"/>
      <c r="B15" s="177" t="s">
        <v>36</v>
      </c>
      <c r="E15" s="175"/>
      <c r="M15" s="178"/>
    </row>
    <row r="16" spans="1:13" s="103" customFormat="1" ht="27" customHeight="1">
      <c r="A16" s="179"/>
      <c r="B16" s="177" t="s">
        <v>30</v>
      </c>
      <c r="E16" s="175"/>
      <c r="M16" s="180"/>
    </row>
    <row r="17" spans="1:13" s="103" customFormat="1" ht="22.5" customHeight="1">
      <c r="A17" s="173"/>
      <c r="B17" s="177" t="s">
        <v>37</v>
      </c>
      <c r="M17" s="176"/>
    </row>
    <row r="18" spans="1:13" s="103" customFormat="1" ht="25.5" customHeight="1">
      <c r="A18" s="173"/>
      <c r="B18" s="177" t="s">
        <v>38</v>
      </c>
      <c r="M18" s="176"/>
    </row>
    <row r="19" spans="1:13" s="103" customFormat="1" ht="25.5" customHeight="1">
      <c r="A19" s="173"/>
      <c r="B19" s="181"/>
      <c r="C19" s="182"/>
      <c r="D19" s="183"/>
      <c r="M19" s="176"/>
    </row>
    <row r="20" spans="1:13" ht="24" customHeight="1">
      <c r="A20" s="173"/>
      <c r="B20" s="181"/>
      <c r="C20" s="182"/>
      <c r="D20" s="184"/>
      <c r="E20" s="103"/>
      <c r="F20" s="103"/>
      <c r="G20" s="103"/>
      <c r="H20" s="103"/>
      <c r="I20" s="103"/>
      <c r="J20" s="103"/>
      <c r="K20" s="103"/>
      <c r="L20" s="103"/>
      <c r="M20" s="185"/>
    </row>
    <row r="21" spans="1:13" ht="26.25" customHeight="1">
      <c r="A21" s="179"/>
      <c r="B21" s="181"/>
      <c r="C21" s="182"/>
      <c r="D21" s="186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3" ht="26.25" customHeight="1">
      <c r="A22" s="179"/>
      <c r="B22" s="187"/>
      <c r="C22" s="188"/>
      <c r="D22" s="186"/>
      <c r="E22" s="103"/>
      <c r="F22" s="103"/>
      <c r="G22" s="103"/>
      <c r="H22" s="103"/>
      <c r="I22" s="103"/>
      <c r="J22" s="103"/>
      <c r="K22" s="103"/>
      <c r="L22" s="103"/>
      <c r="M22" s="189"/>
    </row>
    <row r="23" spans="1:13" ht="27.75" customHeight="1">
      <c r="A23" s="190"/>
      <c r="B23" s="187"/>
      <c r="C23" s="188"/>
      <c r="D23" s="191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1:13" ht="29.25" customHeight="1">
      <c r="A24" s="190"/>
      <c r="B24" s="187"/>
      <c r="C24" s="188"/>
      <c r="D24" s="191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3" ht="64.5" customHeight="1">
      <c r="A25" s="179"/>
      <c r="B25" s="192"/>
      <c r="C25" s="182"/>
      <c r="D25" s="193"/>
      <c r="E25" s="103"/>
      <c r="F25" s="103"/>
      <c r="G25" s="103"/>
      <c r="H25" s="103"/>
      <c r="I25" s="103"/>
      <c r="J25" s="103"/>
      <c r="K25" s="103"/>
      <c r="L25" s="103"/>
      <c r="M25" s="194"/>
    </row>
    <row r="26" spans="1:13" ht="27" customHeight="1">
      <c r="A26" s="179"/>
      <c r="B26" s="181"/>
      <c r="C26" s="182"/>
      <c r="D26" s="19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3" ht="27" customHeight="1">
      <c r="A27" s="179"/>
      <c r="B27" s="195"/>
      <c r="C27" s="103"/>
      <c r="D27" s="196"/>
      <c r="E27" s="103"/>
      <c r="F27" s="103"/>
      <c r="G27" s="103"/>
      <c r="H27" s="103"/>
      <c r="I27" s="103"/>
      <c r="J27" s="103"/>
      <c r="K27" s="103"/>
      <c r="L27" s="103"/>
      <c r="M27" s="178"/>
    </row>
    <row r="28" spans="1:13" ht="27" customHeight="1">
      <c r="A28" s="179"/>
      <c r="B28" s="197"/>
      <c r="C28" s="103"/>
      <c r="D28" s="198"/>
      <c r="E28" s="103"/>
      <c r="F28" s="103"/>
      <c r="G28" s="103"/>
      <c r="H28" s="103"/>
      <c r="I28" s="103"/>
      <c r="J28" s="103"/>
      <c r="K28" s="103"/>
      <c r="L28" s="103"/>
      <c r="M28" s="199"/>
    </row>
    <row r="29" spans="1:13" ht="22.5" customHeight="1">
      <c r="A29" s="179"/>
      <c r="B29" s="200"/>
      <c r="C29" s="103"/>
      <c r="D29" s="201"/>
      <c r="E29" s="103"/>
      <c r="F29" s="103"/>
      <c r="G29" s="103"/>
      <c r="H29" s="103"/>
      <c r="I29" s="103"/>
      <c r="J29" s="103"/>
      <c r="K29" s="103"/>
      <c r="L29" s="103"/>
      <c r="M29" s="199"/>
    </row>
    <row r="30" spans="1:13" ht="21" customHeight="1">
      <c r="A30" s="179"/>
      <c r="B30" s="202"/>
      <c r="C30" s="103"/>
      <c r="D30" s="198"/>
      <c r="E30" s="103"/>
      <c r="F30" s="103"/>
      <c r="G30" s="103"/>
      <c r="H30" s="103"/>
      <c r="I30" s="103"/>
      <c r="J30" s="103"/>
      <c r="K30" s="103"/>
      <c r="L30" s="103"/>
      <c r="M30" s="199"/>
    </row>
    <row r="31" spans="1:13" ht="29.25" customHeight="1">
      <c r="A31" s="179"/>
      <c r="B31" s="195"/>
      <c r="C31" s="103"/>
      <c r="D31" s="203"/>
      <c r="E31" s="103"/>
      <c r="F31" s="103"/>
      <c r="G31" s="103"/>
      <c r="H31" s="103"/>
      <c r="I31" s="103"/>
      <c r="J31" s="103"/>
      <c r="K31" s="103"/>
      <c r="L31" s="103"/>
      <c r="M31" s="178"/>
    </row>
    <row r="32" spans="1:13" ht="24.75" customHeight="1">
      <c r="A32" s="179"/>
      <c r="B32" s="195"/>
      <c r="C32" s="103"/>
      <c r="D32" s="203"/>
      <c r="E32" s="103"/>
      <c r="F32" s="103"/>
      <c r="G32" s="103"/>
      <c r="H32" s="103"/>
      <c r="I32" s="103"/>
      <c r="J32" s="103"/>
      <c r="K32" s="103"/>
      <c r="L32" s="103"/>
      <c r="M32" s="178"/>
    </row>
    <row r="33" spans="1:13" ht="20.100000000000001" customHeight="1">
      <c r="A33" s="179"/>
      <c r="B33" s="195"/>
      <c r="C33" s="103"/>
      <c r="D33" s="203"/>
      <c r="E33" s="103"/>
      <c r="F33" s="103"/>
      <c r="G33" s="103"/>
      <c r="H33" s="103"/>
      <c r="I33" s="103"/>
      <c r="J33" s="103"/>
      <c r="K33" s="103"/>
      <c r="L33" s="103"/>
      <c r="M33" s="178"/>
    </row>
    <row r="34" spans="1:13" ht="20.100000000000001" customHeight="1">
      <c r="A34" s="179"/>
      <c r="B34" s="195"/>
      <c r="C34" s="103"/>
      <c r="D34" s="203"/>
      <c r="E34" s="103"/>
      <c r="F34" s="103"/>
      <c r="G34" s="103"/>
      <c r="H34" s="103"/>
      <c r="I34" s="103"/>
      <c r="J34" s="103"/>
      <c r="K34" s="103"/>
      <c r="L34" s="103"/>
      <c r="M34" s="178"/>
    </row>
    <row r="35" spans="1:13" ht="20.100000000000001" customHeight="1">
      <c r="A35" s="179"/>
      <c r="B35" s="195"/>
      <c r="C35" s="103"/>
      <c r="D35" s="203"/>
      <c r="E35" s="103"/>
      <c r="F35" s="103"/>
      <c r="G35" s="103"/>
      <c r="H35" s="103"/>
      <c r="I35" s="103"/>
      <c r="J35" s="103"/>
      <c r="K35" s="103"/>
      <c r="L35" s="103"/>
      <c r="M35" s="178"/>
    </row>
    <row r="36" spans="1:13" ht="22.5" customHeight="1">
      <c r="A36" s="179"/>
      <c r="B36" s="204"/>
      <c r="C36" s="103"/>
      <c r="D36" s="183"/>
      <c r="E36" s="103"/>
      <c r="F36" s="103"/>
      <c r="G36" s="103"/>
      <c r="H36" s="103"/>
      <c r="I36" s="103"/>
      <c r="J36" s="103"/>
      <c r="K36" s="103"/>
      <c r="L36" s="103"/>
      <c r="M36" s="178"/>
    </row>
    <row r="37" spans="1:13" ht="48.75" customHeight="1">
      <c r="A37" s="179"/>
      <c r="B37" s="205"/>
      <c r="C37" s="103"/>
      <c r="D37" s="183"/>
      <c r="E37" s="103"/>
      <c r="F37" s="103"/>
      <c r="G37" s="103"/>
      <c r="H37" s="103"/>
      <c r="I37" s="103"/>
      <c r="J37" s="103"/>
      <c r="K37" s="103"/>
      <c r="L37" s="103"/>
      <c r="M37" s="176"/>
    </row>
    <row r="38" spans="1:13" ht="25.5" customHeight="1">
      <c r="A38" s="179"/>
      <c r="B38" s="206"/>
      <c r="C38" s="103"/>
      <c r="D38" s="183"/>
      <c r="E38" s="103"/>
      <c r="F38" s="103"/>
      <c r="G38" s="103"/>
      <c r="H38" s="103"/>
      <c r="I38" s="103"/>
      <c r="J38" s="103"/>
      <c r="K38" s="103"/>
      <c r="L38" s="103"/>
      <c r="M38" s="180"/>
    </row>
    <row r="39" spans="1:13" ht="24.75" customHeight="1">
      <c r="A39" s="179"/>
      <c r="B39" s="204"/>
      <c r="C39" s="103"/>
      <c r="D39" s="203"/>
      <c r="E39" s="103"/>
      <c r="F39" s="103"/>
      <c r="G39" s="103"/>
      <c r="H39" s="103"/>
      <c r="I39" s="103"/>
      <c r="J39" s="103"/>
      <c r="K39" s="103"/>
      <c r="L39" s="103"/>
      <c r="M39" s="178"/>
    </row>
    <row r="40" spans="1:13" ht="49.5" customHeight="1">
      <c r="A40" s="179"/>
      <c r="B40" s="181"/>
      <c r="C40" s="103"/>
      <c r="D40" s="207"/>
      <c r="E40" s="103"/>
      <c r="F40" s="103"/>
      <c r="G40" s="103"/>
      <c r="H40" s="103"/>
      <c r="I40" s="103"/>
      <c r="J40" s="103"/>
      <c r="K40" s="103"/>
      <c r="L40" s="103"/>
      <c r="M40" s="208"/>
    </row>
    <row r="41" spans="1:13" ht="48" customHeight="1">
      <c r="A41" s="179"/>
      <c r="B41" s="181"/>
      <c r="C41" s="103"/>
      <c r="D41" s="207"/>
      <c r="E41" s="103"/>
      <c r="F41" s="103"/>
      <c r="G41" s="103"/>
      <c r="H41" s="103"/>
      <c r="I41" s="103"/>
      <c r="J41" s="103"/>
      <c r="K41" s="103"/>
      <c r="L41" s="103"/>
      <c r="M41" s="208"/>
    </row>
    <row r="42" spans="1:13" ht="43.5" customHeight="1">
      <c r="A42" s="179"/>
      <c r="B42" s="209"/>
      <c r="C42" s="210"/>
      <c r="D42" s="211"/>
      <c r="E42" s="103"/>
      <c r="F42" s="103"/>
      <c r="G42" s="103"/>
      <c r="H42" s="103"/>
      <c r="I42" s="103"/>
      <c r="J42" s="103"/>
      <c r="K42" s="103"/>
      <c r="L42" s="103"/>
      <c r="M42" s="103"/>
    </row>
  </sheetData>
  <mergeCells count="12">
    <mergeCell ref="A23:A24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19685039370078741" right="0.19685039370078741" top="0.27559055118110237" bottom="0.17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A5" zoomScale="90" zoomScaleNormal="100" zoomScaleSheetLayoutView="90" workbookViewId="0">
      <selection activeCell="L8" sqref="L8"/>
    </sheetView>
  </sheetViews>
  <sheetFormatPr defaultColWidth="9" defaultRowHeight="20.100000000000001" customHeight="1"/>
  <cols>
    <col min="1" max="1" width="5.125" style="101" customWidth="1"/>
    <col min="2" max="2" width="51.375" style="101" customWidth="1"/>
    <col min="3" max="3" width="9" style="101" customWidth="1"/>
    <col min="4" max="4" width="8.75" style="101" customWidth="1"/>
    <col min="5" max="6" width="9" style="101"/>
    <col min="7" max="7" width="12.375" style="101" customWidth="1"/>
    <col min="8" max="8" width="5.875" style="101" customWidth="1"/>
    <col min="9" max="9" width="23.375" style="101" customWidth="1"/>
    <col min="10" max="10" width="23.125" style="101" customWidth="1"/>
    <col min="11" max="11" width="10.875" style="101" customWidth="1"/>
    <col min="12" max="12" width="19.125" style="101" customWidth="1"/>
    <col min="13" max="13" width="17.25" style="101" hidden="1" customWidth="1"/>
    <col min="14" max="16384" width="9" style="101"/>
  </cols>
  <sheetData>
    <row r="1" spans="1:13" ht="26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6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6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6.25">
      <c r="A4" s="45" t="s">
        <v>16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32.25" customHeight="1">
      <c r="A5" s="46" t="s">
        <v>1</v>
      </c>
      <c r="B5" s="46" t="s">
        <v>2</v>
      </c>
      <c r="C5" s="46" t="s">
        <v>3</v>
      </c>
      <c r="D5" s="46"/>
      <c r="E5" s="46" t="s">
        <v>14</v>
      </c>
      <c r="F5" s="46"/>
      <c r="G5" s="46"/>
      <c r="H5" s="46"/>
      <c r="I5" s="46" t="s">
        <v>15</v>
      </c>
      <c r="J5" s="46"/>
      <c r="K5" s="47" t="s">
        <v>13</v>
      </c>
      <c r="L5" s="39" t="s">
        <v>27</v>
      </c>
      <c r="M5" s="44" t="s">
        <v>12</v>
      </c>
    </row>
    <row r="6" spans="1:13" ht="36.75" customHeight="1">
      <c r="A6" s="46"/>
      <c r="B6" s="46"/>
      <c r="C6" s="38" t="s">
        <v>4</v>
      </c>
      <c r="D6" s="38" t="s">
        <v>5</v>
      </c>
      <c r="E6" s="38" t="s">
        <v>6</v>
      </c>
      <c r="F6" s="38" t="s">
        <v>7</v>
      </c>
      <c r="G6" s="38" t="s">
        <v>8</v>
      </c>
      <c r="H6" s="38" t="s">
        <v>9</v>
      </c>
      <c r="I6" s="38" t="s">
        <v>10</v>
      </c>
      <c r="J6" s="38" t="s">
        <v>11</v>
      </c>
      <c r="K6" s="48"/>
      <c r="L6" s="40" t="s">
        <v>26</v>
      </c>
      <c r="M6" s="44"/>
    </row>
    <row r="7" spans="1:13" ht="84">
      <c r="A7" s="158">
        <v>1</v>
      </c>
      <c r="B7" s="71" t="s">
        <v>31</v>
      </c>
      <c r="C7" s="223">
        <v>40000</v>
      </c>
      <c r="D7" s="28"/>
      <c r="E7" s="224">
        <v>45</v>
      </c>
      <c r="F7" s="224">
        <v>5</v>
      </c>
      <c r="G7" s="224">
        <v>10</v>
      </c>
      <c r="H7" s="225">
        <f>SUM(E7:G7)</f>
        <v>60</v>
      </c>
      <c r="I7" s="235" t="s">
        <v>132</v>
      </c>
      <c r="J7" s="110" t="s">
        <v>133</v>
      </c>
      <c r="K7" s="226" t="s">
        <v>59</v>
      </c>
      <c r="L7" s="104" t="s">
        <v>92</v>
      </c>
      <c r="M7" s="164"/>
    </row>
    <row r="8" spans="1:13" ht="88.5" customHeight="1">
      <c r="A8" s="158">
        <v>2</v>
      </c>
      <c r="B8" s="227" t="s">
        <v>23</v>
      </c>
      <c r="C8" s="228">
        <v>200000</v>
      </c>
      <c r="D8" s="229"/>
      <c r="E8" s="230">
        <v>30</v>
      </c>
      <c r="F8" s="230">
        <v>6</v>
      </c>
      <c r="G8" s="230">
        <v>4</v>
      </c>
      <c r="H8" s="231">
        <f>SUM(E8:G8)</f>
        <v>40</v>
      </c>
      <c r="I8" s="235" t="s">
        <v>132</v>
      </c>
      <c r="J8" s="235" t="s">
        <v>134</v>
      </c>
      <c r="K8" s="226" t="s">
        <v>60</v>
      </c>
      <c r="L8" s="104" t="s">
        <v>84</v>
      </c>
      <c r="M8" s="220"/>
    </row>
    <row r="9" spans="1:13" ht="87.75" customHeight="1">
      <c r="A9" s="158">
        <v>3</v>
      </c>
      <c r="B9" s="232" t="s">
        <v>24</v>
      </c>
      <c r="D9" s="233">
        <v>100000</v>
      </c>
      <c r="E9" s="234">
        <v>180</v>
      </c>
      <c r="F9" s="234">
        <v>20</v>
      </c>
      <c r="G9" s="234">
        <v>0</v>
      </c>
      <c r="H9" s="231">
        <f>SUM(E9:G9)</f>
        <v>200</v>
      </c>
      <c r="I9" s="111" t="s">
        <v>135</v>
      </c>
      <c r="J9" s="111" t="s">
        <v>136</v>
      </c>
      <c r="K9" s="109" t="s">
        <v>66</v>
      </c>
      <c r="L9" s="104" t="s">
        <v>91</v>
      </c>
      <c r="M9" s="164"/>
    </row>
    <row r="10" spans="1:13" ht="25.5" customHeight="1">
      <c r="A10" s="32"/>
      <c r="B10" s="221" t="s">
        <v>18</v>
      </c>
      <c r="C10" s="98">
        <f>SUM(C7:C9)</f>
        <v>240000</v>
      </c>
      <c r="D10" s="222">
        <f>SUM(D7:D9)</f>
        <v>100000</v>
      </c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20.100000000000001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20.100000000000001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ht="20.100000000000001" customHeight="1">
      <c r="A13" s="103"/>
      <c r="B13" s="102" t="s">
        <v>28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20.100000000000001" customHeight="1">
      <c r="A14" s="103"/>
      <c r="B14" s="101" t="s">
        <v>35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ht="20.100000000000001" customHeight="1">
      <c r="A15" s="103"/>
      <c r="B15" s="102" t="s">
        <v>29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ht="20.100000000000001" customHeight="1">
      <c r="A16" s="103"/>
      <c r="B16" s="101" t="s">
        <v>36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3" ht="20.100000000000001" customHeight="1">
      <c r="A17" s="103"/>
      <c r="B17" s="101" t="s">
        <v>30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ht="20.100000000000001" customHeight="1">
      <c r="A18" s="103"/>
      <c r="B18" s="101" t="s">
        <v>37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ht="20.100000000000001" customHeight="1">
      <c r="A19" s="103"/>
      <c r="B19" s="101" t="s">
        <v>38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20.100000000000001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20.100000000000001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</sheetData>
  <mergeCells count="11"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19685039370078741" right="0.19685039370078741" top="0.27559055118110237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topLeftCell="A4" zoomScale="90" zoomScaleNormal="90" zoomScaleSheetLayoutView="90" workbookViewId="0">
      <selection activeCell="F16" sqref="F16"/>
    </sheetView>
  </sheetViews>
  <sheetFormatPr defaultColWidth="9" defaultRowHeight="20.100000000000001" customHeight="1"/>
  <cols>
    <col min="1" max="1" width="5.125" style="1" customWidth="1"/>
    <col min="2" max="2" width="42.25" style="1" customWidth="1"/>
    <col min="3" max="4" width="10.625" style="1" customWidth="1"/>
    <col min="5" max="6" width="9" style="1"/>
    <col min="7" max="7" width="12.375" style="1" customWidth="1"/>
    <col min="8" max="8" width="7.25" style="1" customWidth="1"/>
    <col min="9" max="9" width="20.75" style="1" customWidth="1"/>
    <col min="10" max="10" width="20.375" style="1" customWidth="1"/>
    <col min="11" max="11" width="12.375" style="1" customWidth="1"/>
    <col min="12" max="12" width="25.875" style="1" customWidth="1"/>
    <col min="13" max="13" width="18.25" style="1" hidden="1" customWidth="1"/>
    <col min="14" max="16384" width="9" style="1"/>
  </cols>
  <sheetData>
    <row r="1" spans="1:13" ht="29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5.5" customHeight="1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33.75" customHeight="1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42.75" customHeight="1">
      <c r="A4" s="45" t="s">
        <v>25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32.25" customHeight="1">
      <c r="A5" s="46" t="s">
        <v>1</v>
      </c>
      <c r="B5" s="46" t="s">
        <v>2</v>
      </c>
      <c r="C5" s="46" t="s">
        <v>3</v>
      </c>
      <c r="D5" s="46"/>
      <c r="E5" s="46" t="s">
        <v>14</v>
      </c>
      <c r="F5" s="46"/>
      <c r="G5" s="46"/>
      <c r="H5" s="46"/>
      <c r="I5" s="46" t="s">
        <v>15</v>
      </c>
      <c r="J5" s="46"/>
      <c r="K5" s="47" t="s">
        <v>13</v>
      </c>
      <c r="L5" s="15" t="s">
        <v>27</v>
      </c>
      <c r="M5" s="44" t="s">
        <v>12</v>
      </c>
    </row>
    <row r="6" spans="1:13" ht="36.75" customHeight="1">
      <c r="A6" s="46"/>
      <c r="B6" s="46"/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48"/>
      <c r="L6" s="17" t="s">
        <v>26</v>
      </c>
      <c r="M6" s="44"/>
    </row>
    <row r="7" spans="1:13" ht="44.25" customHeight="1">
      <c r="A7" s="41">
        <v>1</v>
      </c>
      <c r="B7" s="236" t="s">
        <v>32</v>
      </c>
      <c r="C7" s="18">
        <v>152000</v>
      </c>
      <c r="D7" s="10"/>
      <c r="E7" s="10"/>
      <c r="F7" s="10"/>
      <c r="G7" s="10"/>
      <c r="H7" s="10"/>
      <c r="I7" s="10"/>
      <c r="J7" s="10"/>
      <c r="K7" s="10"/>
      <c r="L7" s="13"/>
      <c r="M7" s="10"/>
    </row>
    <row r="8" spans="1:13" ht="168">
      <c r="A8" s="42"/>
      <c r="B8" s="237" t="s">
        <v>149</v>
      </c>
      <c r="C8" s="19">
        <v>30000</v>
      </c>
      <c r="D8" s="10"/>
      <c r="E8" s="20">
        <v>8</v>
      </c>
      <c r="F8" s="20">
        <v>3</v>
      </c>
      <c r="G8" s="20">
        <v>29</v>
      </c>
      <c r="H8" s="20">
        <f>SUM(E8:G8)</f>
        <v>40</v>
      </c>
      <c r="I8" s="8" t="s">
        <v>137</v>
      </c>
      <c r="J8" s="9" t="s">
        <v>138</v>
      </c>
      <c r="K8" s="14">
        <v>22767</v>
      </c>
      <c r="L8" s="34" t="s">
        <v>70</v>
      </c>
      <c r="M8" s="21"/>
    </row>
    <row r="9" spans="1:13" ht="273">
      <c r="A9" s="42"/>
      <c r="B9" s="238" t="s">
        <v>150</v>
      </c>
      <c r="C9" s="19">
        <v>40000</v>
      </c>
      <c r="D9" s="10"/>
      <c r="E9" s="20"/>
      <c r="F9" s="20">
        <v>5</v>
      </c>
      <c r="G9" s="20">
        <v>45</v>
      </c>
      <c r="H9" s="20">
        <f t="shared" ref="H9:H13" si="0">SUM(E9:G9)</f>
        <v>50</v>
      </c>
      <c r="I9" s="9" t="s">
        <v>139</v>
      </c>
      <c r="J9" s="9" t="s">
        <v>140</v>
      </c>
      <c r="K9" s="14">
        <v>22798</v>
      </c>
      <c r="L9" s="34" t="s">
        <v>71</v>
      </c>
      <c r="M9" s="22"/>
    </row>
    <row r="10" spans="1:13" ht="147">
      <c r="A10" s="42"/>
      <c r="B10" s="238" t="s">
        <v>151</v>
      </c>
      <c r="C10" s="19">
        <v>40000</v>
      </c>
      <c r="D10" s="10"/>
      <c r="E10" s="20">
        <v>15</v>
      </c>
      <c r="F10" s="20">
        <v>5</v>
      </c>
      <c r="G10" s="20">
        <v>20</v>
      </c>
      <c r="H10" s="20">
        <f t="shared" si="0"/>
        <v>40</v>
      </c>
      <c r="I10" s="13" t="s">
        <v>141</v>
      </c>
      <c r="J10" s="9" t="s">
        <v>142</v>
      </c>
      <c r="K10" s="14">
        <v>22798</v>
      </c>
      <c r="L10" s="34" t="s">
        <v>72</v>
      </c>
      <c r="M10" s="10"/>
    </row>
    <row r="11" spans="1:13" ht="147">
      <c r="A11" s="43"/>
      <c r="B11" s="238" t="s">
        <v>152</v>
      </c>
      <c r="C11" s="19">
        <v>32000</v>
      </c>
      <c r="D11" s="10"/>
      <c r="E11" s="20">
        <v>13</v>
      </c>
      <c r="F11" s="20">
        <v>3</v>
      </c>
      <c r="G11" s="20">
        <v>55</v>
      </c>
      <c r="H11" s="20">
        <f t="shared" si="0"/>
        <v>71</v>
      </c>
      <c r="I11" s="13" t="s">
        <v>143</v>
      </c>
      <c r="J11" s="13" t="s">
        <v>144</v>
      </c>
      <c r="K11" s="14">
        <v>22706</v>
      </c>
      <c r="L11" s="34" t="s">
        <v>73</v>
      </c>
      <c r="M11" s="10"/>
    </row>
    <row r="12" spans="1:13" ht="231">
      <c r="A12" s="43"/>
      <c r="B12" s="238" t="s">
        <v>153</v>
      </c>
      <c r="C12" s="23">
        <v>10000</v>
      </c>
      <c r="D12" s="10"/>
      <c r="E12" s="20"/>
      <c r="F12" s="20">
        <v>10</v>
      </c>
      <c r="G12" s="20">
        <v>30</v>
      </c>
      <c r="H12" s="20">
        <f t="shared" si="0"/>
        <v>40</v>
      </c>
      <c r="I12" s="9" t="s">
        <v>145</v>
      </c>
      <c r="J12" s="9" t="s">
        <v>146</v>
      </c>
      <c r="K12" s="14">
        <v>22828</v>
      </c>
      <c r="L12" s="34" t="s">
        <v>71</v>
      </c>
      <c r="M12" s="10"/>
    </row>
    <row r="13" spans="1:13" ht="147">
      <c r="A13" s="24">
        <v>2</v>
      </c>
      <c r="B13" s="239" t="s">
        <v>33</v>
      </c>
      <c r="C13" s="25"/>
      <c r="D13" s="26">
        <v>40000</v>
      </c>
      <c r="E13" s="27"/>
      <c r="F13" s="27">
        <v>2</v>
      </c>
      <c r="G13" s="27">
        <v>33</v>
      </c>
      <c r="H13" s="20">
        <f t="shared" si="0"/>
        <v>35</v>
      </c>
      <c r="I13" s="11" t="s">
        <v>147</v>
      </c>
      <c r="J13" s="11" t="s">
        <v>148</v>
      </c>
      <c r="K13" s="12">
        <v>22737</v>
      </c>
      <c r="L13" s="34" t="s">
        <v>69</v>
      </c>
      <c r="M13" s="10"/>
    </row>
    <row r="14" spans="1:13" ht="28.5" customHeight="1">
      <c r="A14" s="28"/>
      <c r="B14" s="29" t="s">
        <v>18</v>
      </c>
      <c r="C14" s="30">
        <f>SUM(C7)</f>
        <v>152000</v>
      </c>
      <c r="D14" s="31">
        <f>SUM(D13)</f>
        <v>40000</v>
      </c>
      <c r="E14" s="32">
        <f>SUM(E7:E13)</f>
        <v>36</v>
      </c>
      <c r="F14" s="32">
        <f t="shared" ref="F14:H14" si="1">SUM(F7:F13)</f>
        <v>28</v>
      </c>
      <c r="G14" s="32">
        <f t="shared" si="1"/>
        <v>212</v>
      </c>
      <c r="H14" s="32">
        <f t="shared" si="1"/>
        <v>276</v>
      </c>
      <c r="I14" s="28"/>
      <c r="J14" s="28"/>
      <c r="K14" s="28"/>
      <c r="L14" s="35"/>
      <c r="M14" s="33"/>
    </row>
    <row r="15" spans="1:13" ht="20.100000000000001" customHeight="1">
      <c r="L15" s="36"/>
    </row>
    <row r="16" spans="1:13" ht="20.100000000000001" customHeight="1">
      <c r="B16" s="3" t="s">
        <v>28</v>
      </c>
      <c r="C16" s="2"/>
      <c r="D16" s="2"/>
      <c r="E16" s="2"/>
      <c r="F16" s="2"/>
      <c r="L16" s="36"/>
    </row>
    <row r="17" spans="2:6" ht="20.100000000000001" customHeight="1">
      <c r="B17" s="1" t="s">
        <v>35</v>
      </c>
      <c r="C17" s="2"/>
      <c r="D17" s="2"/>
      <c r="E17" s="2"/>
      <c r="F17" s="2"/>
    </row>
    <row r="18" spans="2:6" ht="20.100000000000001" customHeight="1">
      <c r="B18" s="3" t="s">
        <v>29</v>
      </c>
      <c r="C18" s="2"/>
      <c r="D18" s="2"/>
      <c r="E18" s="2"/>
      <c r="F18" s="2"/>
    </row>
    <row r="19" spans="2:6" ht="20.100000000000001" customHeight="1">
      <c r="B19" s="1" t="s">
        <v>36</v>
      </c>
      <c r="C19" s="2"/>
      <c r="D19" s="2"/>
      <c r="E19" s="2"/>
      <c r="F19" s="2"/>
    </row>
    <row r="20" spans="2:6" ht="20.100000000000001" customHeight="1">
      <c r="B20" s="1" t="s">
        <v>30</v>
      </c>
      <c r="C20" s="2"/>
      <c r="D20" s="2"/>
      <c r="E20" s="2"/>
      <c r="F20" s="2"/>
    </row>
    <row r="21" spans="2:6" ht="20.100000000000001" customHeight="1">
      <c r="B21" s="1" t="s">
        <v>37</v>
      </c>
      <c r="C21" s="2"/>
      <c r="D21" s="2"/>
      <c r="E21" s="2"/>
      <c r="F21" s="2"/>
    </row>
    <row r="22" spans="2:6" ht="20.100000000000001" customHeight="1">
      <c r="B22" s="1" t="s">
        <v>38</v>
      </c>
      <c r="C22" s="2"/>
      <c r="D22" s="2"/>
      <c r="E22" s="2"/>
      <c r="F22" s="2"/>
    </row>
  </sheetData>
  <mergeCells count="11"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19685039370078741" right="0.19685039370078741" top="0.27559055118110237" bottom="0.19685039370078741" header="0.31496062992125984" footer="0.62992125984251968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วิทย์</vt:lpstr>
      <vt:lpstr>สังคม</vt:lpstr>
      <vt:lpstr>ทำนุ</vt:lpstr>
      <vt:lpstr>บริการวิชาการ</vt:lpstr>
      <vt:lpstr>ทำนุ!Print_Area</vt:lpstr>
      <vt:lpstr>บริการวิชาการ!Print_Area</vt:lpstr>
      <vt:lpstr>วิทย์!Print_Area</vt:lpstr>
      <vt:lpstr>สังคม!Print_Area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2018-09-21T08:40:05Z</cp:lastPrinted>
  <dcterms:created xsi:type="dcterms:W3CDTF">2017-09-04T04:20:38Z</dcterms:created>
  <dcterms:modified xsi:type="dcterms:W3CDTF">2018-10-02T03:12:45Z</dcterms:modified>
</cp:coreProperties>
</file>